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2021" sheetId="1" r:id="rId1"/>
    <sheet name="2022" sheetId="2" r:id="rId2"/>
    <sheet name="2023" sheetId="3" r:id="rId3"/>
  </sheets>
  <calcPr calcId="145621"/>
</workbook>
</file>

<file path=xl/calcChain.xml><?xml version="1.0" encoding="utf-8"?>
<calcChain xmlns="http://schemas.openxmlformats.org/spreadsheetml/2006/main">
  <c r="B7" i="2" l="1"/>
  <c r="B7" i="3" s="1"/>
  <c r="B8" i="2"/>
  <c r="B8" i="3" s="1"/>
  <c r="B9" i="2"/>
  <c r="B9" i="3" s="1"/>
  <c r="B10" i="2"/>
  <c r="B10" i="3" s="1"/>
  <c r="B11" i="2"/>
  <c r="B11" i="3" s="1"/>
  <c r="B12" i="2"/>
  <c r="B12" i="3" s="1"/>
  <c r="B13" i="2"/>
  <c r="B13" i="3" s="1"/>
  <c r="B14" i="2"/>
  <c r="B14" i="3" s="1"/>
  <c r="B6" i="2"/>
  <c r="B6" i="3" s="1"/>
  <c r="B16" i="1" l="1"/>
  <c r="C6" i="1" s="1"/>
  <c r="D6" i="1" s="1"/>
  <c r="B16" i="3"/>
  <c r="E6" i="3" s="1"/>
  <c r="F13" i="3" s="1"/>
  <c r="B16" i="2"/>
  <c r="E6" i="2" s="1"/>
  <c r="F14" i="2" s="1"/>
  <c r="C6" i="3" l="1"/>
  <c r="D14" i="3" s="1"/>
  <c r="F8" i="3"/>
  <c r="F12" i="3"/>
  <c r="F6" i="3"/>
  <c r="F10" i="3"/>
  <c r="F14" i="3"/>
  <c r="C6" i="2"/>
  <c r="D14" i="2" s="1"/>
  <c r="F7" i="3"/>
  <c r="F9" i="3"/>
  <c r="F11" i="3"/>
  <c r="D8" i="3"/>
  <c r="D10" i="3"/>
  <c r="D12" i="3"/>
  <c r="F6" i="2"/>
  <c r="F7" i="2"/>
  <c r="F8" i="2"/>
  <c r="F9" i="2"/>
  <c r="F10" i="2"/>
  <c r="F11" i="2"/>
  <c r="F12" i="2"/>
  <c r="F13" i="2"/>
  <c r="D13" i="3" l="1"/>
  <c r="D11" i="3"/>
  <c r="D9" i="3"/>
  <c r="D7" i="3"/>
  <c r="D6" i="3"/>
  <c r="D13" i="2"/>
  <c r="D9" i="2"/>
  <c r="D11" i="2"/>
  <c r="D7" i="2"/>
  <c r="D12" i="2"/>
  <c r="D10" i="2"/>
  <c r="D8" i="2"/>
  <c r="D6" i="2"/>
  <c r="E6" i="1"/>
  <c r="F14" i="1" l="1"/>
  <c r="F12" i="1"/>
  <c r="F10" i="1"/>
  <c r="F8" i="1"/>
  <c r="F6" i="1"/>
  <c r="F13" i="1"/>
  <c r="F11" i="1"/>
  <c r="F9" i="1"/>
  <c r="F7" i="1"/>
  <c r="D14" i="1"/>
  <c r="D12" i="1"/>
  <c r="D10" i="1"/>
  <c r="D8" i="1"/>
  <c r="D13" i="1"/>
  <c r="D11" i="1"/>
  <c r="D9" i="1"/>
  <c r="D7" i="1"/>
</calcChain>
</file>

<file path=xl/sharedStrings.xml><?xml version="1.0" encoding="utf-8"?>
<sst xmlns="http://schemas.openxmlformats.org/spreadsheetml/2006/main" count="51" uniqueCount="21">
  <si>
    <t>Наименование сельского поселения</t>
  </si>
  <si>
    <t>Большедмитриевское МО</t>
  </si>
  <si>
    <t>Большекопенское МО</t>
  </si>
  <si>
    <t>Большерельненское МО</t>
  </si>
  <si>
    <t>Бутырское МО</t>
  </si>
  <si>
    <t>Гремячинское МО</t>
  </si>
  <si>
    <t>Новокрасавское МО</t>
  </si>
  <si>
    <t>Раздольновское МО</t>
  </si>
  <si>
    <t>Ширококарамышское МО</t>
  </si>
  <si>
    <t>Октябрьское МО</t>
  </si>
  <si>
    <t>ИТОГО</t>
  </si>
  <si>
    <t>Объем расходов на реализацию полномочий по бухгалтерскому обслуживанию финансово-хозяйственной деятельности2</t>
  </si>
  <si>
    <t>Норматив на 1 жителя по исполнению  полномочий по бухгалтерскому обслуживанию финансово-хозяйственной деятельности</t>
  </si>
  <si>
    <t>Объем расходов на реализацию полномочий по формированию и исполнению бюджетов поселений22</t>
  </si>
  <si>
    <t>Норматив на 1 жителя по исполнению  полномочий по  формированию и исполнению бюджетов поселений</t>
  </si>
  <si>
    <t>Объем расходов на реализацию полномочий по формированию и исполнению бюджетов поселений</t>
  </si>
  <si>
    <t>Объем расходов на реализацию полномочий по бухгалтерскому обслуживанию финансово-хозяйственной деятельности</t>
  </si>
  <si>
    <t xml:space="preserve">Распределение межбюджетных трансфертов на исполнение полномочий на 2021 год </t>
  </si>
  <si>
    <t xml:space="preserve">Распределение межбюджетных трансфертов на исполнение полномочий на 2022 год </t>
  </si>
  <si>
    <t xml:space="preserve">Распределение межбюджетных трансфертов на исполнение полномочий на 2023 год </t>
  </si>
  <si>
    <t>Численность населения на  01.01.2020 (по данным статистики)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</si>
</sst>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/>
    <xf numFmtId="0" fontId="1" fillId="2" borderId="1" xfId="0" applyFont="1" applyFill="1" applyBorder="1" applyAlignment="1">
      <alignment horizontal="distributed" vertical="distributed" wrapText="1"/>
    </xf>
    <xf numFmtId="0" fontId="1" fillId="2" borderId="1" xfId="0" applyFont="1" applyFill="1" applyBorder="1" applyAlignment="1">
      <alignment horizontal="center" vertical="distributed" wrapText="1"/>
    </xf>
    <xf numFmtId="4" fontId="0" fillId="2" borderId="1" xfId="0" applyNumberFormat="1" applyFill="1" applyBorder="1"/>
    <xf numFmtId="0" fontId="0" fillId="2" borderId="1" xfId="0" applyNumberFormat="1" applyFill="1" applyBorder="1"/>
    <xf numFmtId="0" fontId="0" fillId="0" borderId="0" xfId="0" applyBorder="1" applyAlignment="1"/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24"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rgb="FF000000"/>
          <bgColor rgb="FFFFFFFF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rgb="FF000000"/>
          <bgColor rgb="FFFFFFFF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4:F18" totalsRowShown="0" headerRowDxfId="23" dataDxfId="22">
  <tableColumns count="6">
    <tableColumn id="1" name="Наименование сельского поселения" dataDxfId="21"/>
    <tableColumn id="2" name="Численность населения на  01.01.2020 (по данным статистики)" dataDxfId="20"/>
    <tableColumn id="3" name="Норматив на 1 жителя по исполнению  полномочий по бухгалтерскому обслуживанию финансово-хозяйственной деятельности" dataDxfId="19"/>
    <tableColumn id="4" name="Объем расходов на реализацию полномочий по бухгалтерскому обслуживанию финансово-хозяйственной деятельности" dataDxfId="18"/>
    <tableColumn id="5" name="Норматив на 1 жителя по исполнению  полномочий по  формированию и исполнению бюджетов поселений" dataDxfId="17"/>
    <tableColumn id="6" name="Объем расходов на реализацию полномочий по формированию и исполнению бюджетов поселений" dataDxfId="16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Таблица13" displayName="Таблица13" ref="A4:F18" totalsRowShown="0" headerRowDxfId="15" dataDxfId="14">
  <tableColumns count="6">
    <tableColumn id="1" name="Наименование сельского поселения" dataDxfId="13"/>
    <tableColumn id="2" name="Численность населения на  01.01.2020 (по данным статистики)" dataDxfId="12"/>
    <tableColumn id="3" name="Норматив на 1 жителя по исполнению  полномочий по бухгалтерскому обслуживанию финансово-хозяйственной деятельности" dataDxfId="11"/>
    <tableColumn id="4" name="Объем расходов на реализацию полномочий по бухгалтерскому обслуживанию финансово-хозяйственной деятельности2" dataDxfId="10"/>
    <tableColumn id="5" name="Норматив на 1 жителя по исполнению  полномочий по  формированию и исполнению бюджетов поселений" dataDxfId="9"/>
    <tableColumn id="6" name="Объем расходов на реализацию полномочий по формированию и исполнению бюджетов поселений22" dataDxfId="8"/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id="3" name="Таблица134" displayName="Таблица134" ref="A4:F18" totalsRowShown="0" headerRowDxfId="7" dataDxfId="6">
  <tableColumns count="6">
    <tableColumn id="1" name="Наименование сельского поселения" dataDxfId="5"/>
    <tableColumn id="2" name="Численность населения на  01.01.2020 (по данным статистики)" dataDxfId="4"/>
    <tableColumn id="3" name="Норматив на 1 жителя по исполнению  полномочий по бухгалтерскому обслуживанию финансово-хозяйственной деятельности" dataDxfId="3"/>
    <tableColumn id="4" name="Объем расходов на реализацию полномочий по бухгалтерскому обслуживанию финансово-хозяйственной деятельности" dataDxfId="2"/>
    <tableColumn id="5" name="Норматив на 1 жителя по исполнению  полномочий по  формированию и исполнению бюджетов поселений" dataDxfId="1"/>
    <tableColumn id="6" name="Объем расходов на реализацию полномочий по формированию и исполнению бюджетов поселений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B15" sqref="B15"/>
    </sheetView>
  </sheetViews>
  <sheetFormatPr defaultRowHeight="15" x14ac:dyDescent="0.25"/>
  <cols>
    <col min="1" max="1" width="29.7109375" customWidth="1"/>
    <col min="2" max="2" width="24.140625" customWidth="1"/>
    <col min="3" max="3" width="16.5703125" customWidth="1"/>
    <col min="4" max="4" width="17.140625" customWidth="1"/>
    <col min="5" max="5" width="14.42578125" customWidth="1"/>
    <col min="6" max="6" width="18.28515625" customWidth="1"/>
  </cols>
  <sheetData>
    <row r="1" spans="1:8" x14ac:dyDescent="0.25">
      <c r="A1" s="6"/>
      <c r="B1" s="6"/>
      <c r="C1" s="6"/>
      <c r="D1" s="6"/>
      <c r="E1" s="6"/>
      <c r="F1" s="6"/>
      <c r="G1" s="6"/>
      <c r="H1" s="6"/>
    </row>
    <row r="2" spans="1:8" x14ac:dyDescent="0.25">
      <c r="A2" s="7" t="s">
        <v>17</v>
      </c>
      <c r="B2" s="7"/>
      <c r="C2" s="7"/>
      <c r="D2" s="7"/>
      <c r="E2" s="7"/>
      <c r="F2" s="7"/>
      <c r="G2" s="6"/>
      <c r="H2" s="6"/>
    </row>
    <row r="3" spans="1:8" x14ac:dyDescent="0.25">
      <c r="A3" s="6"/>
      <c r="B3" s="6"/>
      <c r="C3" s="6"/>
      <c r="D3" s="6"/>
      <c r="E3" s="6"/>
      <c r="F3" s="6"/>
      <c r="G3" s="6"/>
      <c r="H3" s="6"/>
    </row>
    <row r="4" spans="1:8" ht="114" customHeight="1" x14ac:dyDescent="0.25">
      <c r="A4" s="2" t="s">
        <v>0</v>
      </c>
      <c r="B4" s="3" t="s">
        <v>20</v>
      </c>
      <c r="C4" s="3" t="s">
        <v>12</v>
      </c>
      <c r="D4" s="3" t="s">
        <v>16</v>
      </c>
      <c r="E4" s="3" t="s">
        <v>14</v>
      </c>
      <c r="F4" s="3" t="s">
        <v>15</v>
      </c>
      <c r="G4" s="6"/>
      <c r="H4" s="6"/>
    </row>
    <row r="5" spans="1:8" x14ac:dyDescent="0.25">
      <c r="A5" s="2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6"/>
      <c r="H5" s="6"/>
    </row>
    <row r="6" spans="1:8" x14ac:dyDescent="0.25">
      <c r="A6" s="1" t="s">
        <v>1</v>
      </c>
      <c r="B6" s="4">
        <v>1193</v>
      </c>
      <c r="C6" s="4">
        <f>D16/B16</f>
        <v>78.885090717854325</v>
      </c>
      <c r="D6" s="4">
        <f>Таблица1[[#This Row],[Численность населения на  01.01.2020 (по данным статистики)]]*Таблица1[[#This Row],[Норматив на 1 жителя по исполнению  полномочий по бухгалтерскому обслуживанию финансово-хозяйственной деятельности]]</f>
        <v>94109.913226400211</v>
      </c>
      <c r="E6" s="4">
        <f>F16/B16</f>
        <v>10.247173284249277</v>
      </c>
      <c r="F6" s="4">
        <f>Таблица1[[#This Row],[Норматив на 1 жителя по исполнению  полномочий по  формированию и исполнению бюджетов поселений]]*Таблица1[[#This Row],[Численность населения на  01.01.2020 (по данным статистики)]]</f>
        <v>12224.877728109386</v>
      </c>
      <c r="G6" s="6"/>
      <c r="H6" s="6"/>
    </row>
    <row r="7" spans="1:8" x14ac:dyDescent="0.25">
      <c r="A7" s="1" t="s">
        <v>2</v>
      </c>
      <c r="B7" s="4">
        <v>1223</v>
      </c>
      <c r="C7" s="1"/>
      <c r="D7" s="4">
        <f>Таблица1[[#This Row],[Численность населения на  01.01.2020 (по данным статистики)]]*C6</f>
        <v>96476.465947935838</v>
      </c>
      <c r="E7" s="1"/>
      <c r="F7" s="4">
        <f>E6*Таблица1[[#This Row],[Численность населения на  01.01.2020 (по данным статистики)]]</f>
        <v>12532.292926636865</v>
      </c>
      <c r="G7" s="6"/>
      <c r="H7" s="6"/>
    </row>
    <row r="8" spans="1:8" x14ac:dyDescent="0.25">
      <c r="A8" s="1" t="s">
        <v>3</v>
      </c>
      <c r="B8" s="4">
        <v>1132</v>
      </c>
      <c r="C8" s="1"/>
      <c r="D8" s="4">
        <f>Таблица1[[#This Row],[Численность населения на  01.01.2020 (по данным статистики)]]*C6</f>
        <v>89297.922692611101</v>
      </c>
      <c r="E8" s="1"/>
      <c r="F8" s="4">
        <f>E6*Таблица1[[#This Row],[Численность населения на  01.01.2020 (по данным статистики)]]</f>
        <v>11599.800157770182</v>
      </c>
      <c r="G8" s="6"/>
      <c r="H8" s="6"/>
    </row>
    <row r="9" spans="1:8" x14ac:dyDescent="0.25">
      <c r="A9" s="1" t="s">
        <v>4</v>
      </c>
      <c r="B9" s="4">
        <v>1315</v>
      </c>
      <c r="C9" s="1"/>
      <c r="D9" s="4">
        <f>Таблица1[[#This Row],[Численность населения на  01.01.2020 (по данным статистики)]]*C6</f>
        <v>103733.89429397843</v>
      </c>
      <c r="E9" s="1"/>
      <c r="F9" s="4">
        <f>E6*Таблица1[[#This Row],[Численность населения на  01.01.2020 (по данным статистики)]]</f>
        <v>13475.032868787799</v>
      </c>
      <c r="G9" s="6"/>
      <c r="H9" s="6"/>
    </row>
    <row r="10" spans="1:8" x14ac:dyDescent="0.25">
      <c r="A10" s="1" t="s">
        <v>5</v>
      </c>
      <c r="B10" s="4">
        <v>1203</v>
      </c>
      <c r="C10" s="1"/>
      <c r="D10" s="4">
        <f>Таблица1[[#This Row],[Численность населения на  01.01.2020 (по данным статистики)]]*C6</f>
        <v>94898.764133578748</v>
      </c>
      <c r="E10" s="1"/>
      <c r="F10" s="4">
        <f>E6*Таблица1[[#This Row],[Численность населения на  01.01.2020 (по данным статистики)]]</f>
        <v>12327.34946095188</v>
      </c>
      <c r="G10" s="6"/>
      <c r="H10" s="6"/>
    </row>
    <row r="11" spans="1:8" x14ac:dyDescent="0.25">
      <c r="A11" s="1" t="s">
        <v>6</v>
      </c>
      <c r="B11" s="4">
        <v>1153</v>
      </c>
      <c r="C11" s="1"/>
      <c r="D11" s="4">
        <f>Таблица1[[#This Row],[Численность населения на  01.01.2020 (по данным статистики)]]*C6</f>
        <v>90954.509597686032</v>
      </c>
      <c r="E11" s="1"/>
      <c r="F11" s="4">
        <f>E6*Таблица1[[#This Row],[Численность населения на  01.01.2020 (по данным статистики)]]</f>
        <v>11814.990796739416</v>
      </c>
      <c r="G11" s="6"/>
      <c r="H11" s="6"/>
    </row>
    <row r="12" spans="1:8" x14ac:dyDescent="0.25">
      <c r="A12" s="1" t="s">
        <v>7</v>
      </c>
      <c r="B12" s="4">
        <v>962</v>
      </c>
      <c r="C12" s="1"/>
      <c r="D12" s="4">
        <f>Таблица1[[#This Row],[Численность населения на  01.01.2020 (по данным статистики)]]*C6</f>
        <v>75887.457270575862</v>
      </c>
      <c r="E12" s="1"/>
      <c r="F12" s="4">
        <f>E6*Таблица1[[#This Row],[Численность населения на  01.01.2020 (по данным статистики)]]</f>
        <v>9857.7806994478033</v>
      </c>
      <c r="G12" s="6"/>
      <c r="H12" s="6"/>
    </row>
    <row r="13" spans="1:8" x14ac:dyDescent="0.25">
      <c r="A13" s="1" t="s">
        <v>8</v>
      </c>
      <c r="B13" s="4">
        <v>2255</v>
      </c>
      <c r="C13" s="1"/>
      <c r="D13" s="4">
        <f>Таблица1[[#This Row],[Численность населения на  01.01.2020 (по данным статистики)]]*C6</f>
        <v>177885.87956876151</v>
      </c>
      <c r="E13" s="1"/>
      <c r="F13" s="4">
        <f>E6*Таблица1[[#This Row],[Численность населения на  01.01.2020 (по данным статистики)]]</f>
        <v>23107.375755982121</v>
      </c>
      <c r="G13" s="6"/>
      <c r="H13" s="6"/>
    </row>
    <row r="14" spans="1:8" x14ac:dyDescent="0.25">
      <c r="A14" s="1" t="s">
        <v>9</v>
      </c>
      <c r="B14" s="4">
        <v>973</v>
      </c>
      <c r="C14" s="1"/>
      <c r="D14" s="4">
        <f>Таблица1[[#This Row],[Численность населения на  01.01.2020 (по данным статистики)]]*C6</f>
        <v>76755.193268472256</v>
      </c>
      <c r="E14" s="1"/>
      <c r="F14" s="4">
        <f>E6*Таблица1[[#This Row],[Численность населения на  01.01.2020 (по данным статистики)]]</f>
        <v>9970.4996055745469</v>
      </c>
      <c r="G14" s="6"/>
      <c r="H14" s="6"/>
    </row>
    <row r="15" spans="1:8" x14ac:dyDescent="0.25">
      <c r="A15" s="1"/>
      <c r="B15" s="4"/>
      <c r="C15" s="1"/>
      <c r="D15" s="5"/>
      <c r="E15" s="1"/>
      <c r="F15" s="1"/>
      <c r="G15" s="6"/>
      <c r="H15" s="6"/>
    </row>
    <row r="16" spans="1:8" x14ac:dyDescent="0.25">
      <c r="A16" s="1" t="s">
        <v>10</v>
      </c>
      <c r="B16" s="4">
        <f>B6+B7+B8+B9+B10+B11+B12+B13+B14+B15</f>
        <v>11409</v>
      </c>
      <c r="C16" s="1"/>
      <c r="D16" s="4">
        <v>900000</v>
      </c>
      <c r="E16" s="4"/>
      <c r="F16" s="4">
        <v>116910</v>
      </c>
      <c r="G16" s="6"/>
      <c r="H16" s="6"/>
    </row>
    <row r="17" spans="1:8" x14ac:dyDescent="0.25">
      <c r="A17" s="1"/>
      <c r="B17" s="1"/>
      <c r="C17" s="1"/>
      <c r="D17" s="1"/>
      <c r="E17" s="1"/>
      <c r="F17" s="1"/>
      <c r="G17" s="6"/>
      <c r="H17" s="6"/>
    </row>
    <row r="18" spans="1:8" x14ac:dyDescent="0.25">
      <c r="A18" s="1"/>
      <c r="B18" s="1"/>
      <c r="C18" s="1"/>
      <c r="D18" s="1"/>
      <c r="E18" s="1"/>
      <c r="F18" s="1"/>
      <c r="G18" s="6"/>
      <c r="H18" s="6"/>
    </row>
    <row r="19" spans="1:8" x14ac:dyDescent="0.25">
      <c r="A19" s="1"/>
      <c r="B19" s="1"/>
      <c r="C19" s="1"/>
      <c r="D19" s="1"/>
      <c r="E19" s="1"/>
      <c r="F19" s="1"/>
      <c r="G19" s="6"/>
      <c r="H19" s="6"/>
    </row>
    <row r="20" spans="1:8" x14ac:dyDescent="0.25">
      <c r="A20" s="1"/>
      <c r="B20" s="1"/>
      <c r="C20" s="1"/>
      <c r="D20" s="1"/>
      <c r="E20" s="1"/>
      <c r="F20" s="1"/>
      <c r="G20" s="6"/>
      <c r="H20" s="6"/>
    </row>
    <row r="21" spans="1:8" x14ac:dyDescent="0.25">
      <c r="A21" s="1"/>
      <c r="B21" s="1"/>
      <c r="C21" s="1"/>
      <c r="D21" s="1"/>
      <c r="E21" s="1"/>
      <c r="F21" s="1"/>
      <c r="G21" s="6"/>
      <c r="H21" s="6"/>
    </row>
    <row r="22" spans="1:8" x14ac:dyDescent="0.25">
      <c r="G22" s="6"/>
      <c r="H22" s="6"/>
    </row>
    <row r="23" spans="1:8" x14ac:dyDescent="0.25">
      <c r="G23" s="6"/>
      <c r="H23" s="6"/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B5" sqref="B5"/>
    </sheetView>
  </sheetViews>
  <sheetFormatPr defaultRowHeight="15" x14ac:dyDescent="0.25"/>
  <cols>
    <col min="1" max="1" width="29.7109375" customWidth="1"/>
    <col min="2" max="2" width="24.140625" customWidth="1"/>
    <col min="3" max="3" width="16.5703125" customWidth="1"/>
    <col min="4" max="4" width="17.140625" customWidth="1"/>
    <col min="5" max="5" width="14.42578125" customWidth="1"/>
    <col min="6" max="6" width="17.140625" customWidth="1"/>
  </cols>
  <sheetData>
    <row r="1" spans="1:8" x14ac:dyDescent="0.25">
      <c r="A1" s="6"/>
      <c r="B1" s="6"/>
      <c r="C1" s="6"/>
      <c r="D1" s="6"/>
      <c r="E1" s="6"/>
      <c r="F1" s="6"/>
      <c r="G1" s="6"/>
      <c r="H1" s="6"/>
    </row>
    <row r="2" spans="1:8" x14ac:dyDescent="0.25">
      <c r="A2" s="7" t="s">
        <v>18</v>
      </c>
      <c r="B2" s="7"/>
      <c r="C2" s="7"/>
      <c r="D2" s="7"/>
      <c r="E2" s="7"/>
      <c r="F2" s="7"/>
      <c r="G2" s="6"/>
      <c r="H2" s="6"/>
    </row>
    <row r="3" spans="1:8" x14ac:dyDescent="0.25">
      <c r="A3" s="6"/>
      <c r="B3" s="6"/>
      <c r="C3" s="6"/>
      <c r="D3" s="6"/>
      <c r="E3" s="6"/>
      <c r="F3" s="6"/>
      <c r="G3" s="6"/>
      <c r="H3" s="6"/>
    </row>
    <row r="4" spans="1:8" ht="63.75" customHeight="1" x14ac:dyDescent="0.25">
      <c r="A4" s="2" t="s">
        <v>0</v>
      </c>
      <c r="B4" s="3" t="s">
        <v>20</v>
      </c>
      <c r="C4" s="3" t="s">
        <v>12</v>
      </c>
      <c r="D4" s="3" t="s">
        <v>11</v>
      </c>
      <c r="E4" s="3" t="s">
        <v>14</v>
      </c>
      <c r="F4" s="3" t="s">
        <v>13</v>
      </c>
      <c r="G4" s="6"/>
      <c r="H4" s="6"/>
    </row>
    <row r="5" spans="1:8" x14ac:dyDescent="0.25">
      <c r="A5" s="2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6"/>
      <c r="H5" s="6"/>
    </row>
    <row r="6" spans="1:8" x14ac:dyDescent="0.25">
      <c r="A6" s="1" t="s">
        <v>1</v>
      </c>
      <c r="B6" s="4">
        <f>Таблица1[[#This Row],[Численность населения на  01.01.2020 (по данным статистики)]]</f>
        <v>1193</v>
      </c>
      <c r="C6" s="4">
        <f>D16/B16</f>
        <v>78.885090717854325</v>
      </c>
      <c r="D6" s="4">
        <f>Таблица13[[#This Row],[Численность населения на  01.01.2020 (по данным статистики)]]*Таблица13[[#This Row],[Норматив на 1 жителя по исполнению  полномочий по бухгалтерскому обслуживанию финансово-хозяйственной деятельности]]</f>
        <v>94109.913226400211</v>
      </c>
      <c r="E6" s="4">
        <f>F16/B16</f>
        <v>10.247173284249277</v>
      </c>
      <c r="F6" s="4">
        <f>Таблица13[[#This Row],[Норматив на 1 жителя по исполнению  полномочий по  формированию и исполнению бюджетов поселений]]*Таблица13[[#This Row],[Численность населения на  01.01.2020 (по данным статистики)]]</f>
        <v>12224.877728109386</v>
      </c>
      <c r="G6" s="6"/>
      <c r="H6" s="6"/>
    </row>
    <row r="7" spans="1:8" x14ac:dyDescent="0.25">
      <c r="A7" s="1" t="s">
        <v>2</v>
      </c>
      <c r="B7" s="4">
        <f>Таблица1[[#This Row],[Численность населения на  01.01.2020 (по данным статистики)]]</f>
        <v>1223</v>
      </c>
      <c r="C7" s="1"/>
      <c r="D7" s="4">
        <f>Таблица13[[#This Row],[Численность населения на  01.01.2020 (по данным статистики)]]*C6</f>
        <v>96476.465947935838</v>
      </c>
      <c r="E7" s="1"/>
      <c r="F7" s="4">
        <f>E6*Таблица13[[#This Row],[Численность населения на  01.01.2020 (по данным статистики)]]</f>
        <v>12532.292926636865</v>
      </c>
      <c r="G7" s="6"/>
      <c r="H7" s="6"/>
    </row>
    <row r="8" spans="1:8" x14ac:dyDescent="0.25">
      <c r="A8" s="1" t="s">
        <v>3</v>
      </c>
      <c r="B8" s="4">
        <f>Таблица1[[#This Row],[Численность населения на  01.01.2020 (по данным статистики)]]</f>
        <v>1132</v>
      </c>
      <c r="C8" s="1"/>
      <c r="D8" s="4">
        <f>Таблица13[[#This Row],[Численность населения на  01.01.2020 (по данным статистики)]]*C6</f>
        <v>89297.922692611101</v>
      </c>
      <c r="E8" s="1"/>
      <c r="F8" s="4">
        <f>E6*Таблица13[[#This Row],[Численность населения на  01.01.2020 (по данным статистики)]]</f>
        <v>11599.800157770182</v>
      </c>
      <c r="G8" s="6"/>
      <c r="H8" s="6"/>
    </row>
    <row r="9" spans="1:8" x14ac:dyDescent="0.25">
      <c r="A9" s="1" t="s">
        <v>4</v>
      </c>
      <c r="B9" s="4">
        <f>Таблица1[[#This Row],[Численность населения на  01.01.2020 (по данным статистики)]]</f>
        <v>1315</v>
      </c>
      <c r="C9" s="1"/>
      <c r="D9" s="4">
        <f>Таблица13[[#This Row],[Численность населения на  01.01.2020 (по данным статистики)]]*C6</f>
        <v>103733.89429397843</v>
      </c>
      <c r="E9" s="1"/>
      <c r="F9" s="4">
        <f>E6*Таблица13[[#This Row],[Численность населения на  01.01.2020 (по данным статистики)]]</f>
        <v>13475.032868787799</v>
      </c>
      <c r="G9" s="6"/>
      <c r="H9" s="6"/>
    </row>
    <row r="10" spans="1:8" x14ac:dyDescent="0.25">
      <c r="A10" s="1" t="s">
        <v>5</v>
      </c>
      <c r="B10" s="4">
        <f>Таблица1[[#This Row],[Численность населения на  01.01.2020 (по данным статистики)]]</f>
        <v>1203</v>
      </c>
      <c r="C10" s="1"/>
      <c r="D10" s="4">
        <f>Таблица13[[#This Row],[Численность населения на  01.01.2020 (по данным статистики)]]*C6</f>
        <v>94898.764133578748</v>
      </c>
      <c r="E10" s="1"/>
      <c r="F10" s="4">
        <f>E6*Таблица13[[#This Row],[Численность населения на  01.01.2020 (по данным статистики)]]</f>
        <v>12327.34946095188</v>
      </c>
      <c r="G10" s="6"/>
      <c r="H10" s="6"/>
    </row>
    <row r="11" spans="1:8" x14ac:dyDescent="0.25">
      <c r="A11" s="1" t="s">
        <v>6</v>
      </c>
      <c r="B11" s="4">
        <f>Таблица1[[#This Row],[Численность населения на  01.01.2020 (по данным статистики)]]</f>
        <v>1153</v>
      </c>
      <c r="C11" s="1"/>
      <c r="D11" s="4">
        <f>Таблица13[[#This Row],[Численность населения на  01.01.2020 (по данным статистики)]]*C6</f>
        <v>90954.509597686032</v>
      </c>
      <c r="E11" s="1"/>
      <c r="F11" s="4">
        <f>E6*Таблица13[[#This Row],[Численность населения на  01.01.2020 (по данным статистики)]]</f>
        <v>11814.990796739416</v>
      </c>
      <c r="G11" s="6"/>
      <c r="H11" s="6"/>
    </row>
    <row r="12" spans="1:8" x14ac:dyDescent="0.25">
      <c r="A12" s="1" t="s">
        <v>7</v>
      </c>
      <c r="B12" s="4">
        <f>Таблица1[[#This Row],[Численность населения на  01.01.2020 (по данным статистики)]]</f>
        <v>962</v>
      </c>
      <c r="C12" s="1"/>
      <c r="D12" s="4">
        <f>Таблица13[[#This Row],[Численность населения на  01.01.2020 (по данным статистики)]]*C6</f>
        <v>75887.457270575862</v>
      </c>
      <c r="E12" s="1"/>
      <c r="F12" s="4">
        <f>E6*Таблица13[[#This Row],[Численность населения на  01.01.2020 (по данным статистики)]]</f>
        <v>9857.7806994478033</v>
      </c>
      <c r="G12" s="6"/>
      <c r="H12" s="6"/>
    </row>
    <row r="13" spans="1:8" x14ac:dyDescent="0.25">
      <c r="A13" s="1" t="s">
        <v>8</v>
      </c>
      <c r="B13" s="4">
        <f>Таблица1[[#This Row],[Численность населения на  01.01.2020 (по данным статистики)]]</f>
        <v>2255</v>
      </c>
      <c r="C13" s="1"/>
      <c r="D13" s="4">
        <f>Таблица13[[#This Row],[Численность населения на  01.01.2020 (по данным статистики)]]*C6</f>
        <v>177885.87956876151</v>
      </c>
      <c r="E13" s="1"/>
      <c r="F13" s="4">
        <f>E6*Таблица13[[#This Row],[Численность населения на  01.01.2020 (по данным статистики)]]</f>
        <v>23107.375755982121</v>
      </c>
      <c r="G13" s="6"/>
      <c r="H13" s="6"/>
    </row>
    <row r="14" spans="1:8" x14ac:dyDescent="0.25">
      <c r="A14" s="1" t="s">
        <v>9</v>
      </c>
      <c r="B14" s="4">
        <f>Таблица1[[#This Row],[Численность населения на  01.01.2020 (по данным статистики)]]</f>
        <v>973</v>
      </c>
      <c r="C14" s="1"/>
      <c r="D14" s="4">
        <f>Таблица13[[#This Row],[Численность населения на  01.01.2020 (по данным статистики)]]*C6</f>
        <v>76755.193268472256</v>
      </c>
      <c r="E14" s="1"/>
      <c r="F14" s="4">
        <f>E6*Таблица13[[#This Row],[Численность населения на  01.01.2020 (по данным статистики)]]</f>
        <v>9970.4996055745469</v>
      </c>
      <c r="G14" s="6"/>
      <c r="H14" s="6"/>
    </row>
    <row r="15" spans="1:8" x14ac:dyDescent="0.25">
      <c r="A15" s="1"/>
      <c r="B15" s="4"/>
      <c r="C15" s="1"/>
      <c r="D15" s="5"/>
      <c r="E15" s="1"/>
      <c r="F15" s="1"/>
      <c r="G15" s="6"/>
      <c r="H15" s="6"/>
    </row>
    <row r="16" spans="1:8" x14ac:dyDescent="0.25">
      <c r="A16" s="1" t="s">
        <v>10</v>
      </c>
      <c r="B16" s="4">
        <f>B6+B7+B8+B9+B10+B11+B12+B13+B14+B15</f>
        <v>11409</v>
      </c>
      <c r="C16" s="1"/>
      <c r="D16" s="4">
        <v>900000</v>
      </c>
      <c r="E16" s="4"/>
      <c r="F16" s="4">
        <v>116910</v>
      </c>
      <c r="G16" s="6"/>
      <c r="H16" s="6"/>
    </row>
    <row r="17" spans="1:8" x14ac:dyDescent="0.25">
      <c r="A17" s="1"/>
      <c r="B17" s="1"/>
      <c r="C17" s="1"/>
      <c r="D17" s="1"/>
      <c r="E17" s="1"/>
      <c r="F17" s="1"/>
      <c r="G17" s="6"/>
      <c r="H17" s="6"/>
    </row>
    <row r="18" spans="1:8" x14ac:dyDescent="0.25">
      <c r="A18" s="1"/>
      <c r="B18" s="1"/>
      <c r="C18" s="1"/>
      <c r="D18" s="1"/>
      <c r="E18" s="1"/>
      <c r="F18" s="1"/>
      <c r="G18" s="6"/>
      <c r="H18" s="6"/>
    </row>
    <row r="19" spans="1:8" x14ac:dyDescent="0.25">
      <c r="A19" s="1"/>
      <c r="B19" s="1"/>
      <c r="C19" s="1"/>
      <c r="D19" s="1"/>
      <c r="E19" s="1"/>
      <c r="F19" s="1"/>
      <c r="G19" s="6"/>
      <c r="H19" s="6"/>
    </row>
    <row r="20" spans="1:8" x14ac:dyDescent="0.25">
      <c r="A20" s="1"/>
      <c r="B20" s="1"/>
      <c r="C20" s="1"/>
      <c r="D20" s="1"/>
      <c r="E20" s="1"/>
      <c r="F20" s="1"/>
      <c r="G20" s="6"/>
      <c r="H20" s="6"/>
    </row>
    <row r="21" spans="1:8" x14ac:dyDescent="0.25">
      <c r="A21" s="1"/>
      <c r="B21" s="1"/>
      <c r="C21" s="1"/>
      <c r="D21" s="1"/>
      <c r="E21" s="1"/>
      <c r="F21" s="1"/>
      <c r="G21" s="6"/>
      <c r="H21" s="6"/>
    </row>
    <row r="22" spans="1:8" x14ac:dyDescent="0.25">
      <c r="G22" s="6"/>
      <c r="H22" s="6"/>
    </row>
    <row r="23" spans="1:8" x14ac:dyDescent="0.25">
      <c r="G23" s="6"/>
      <c r="H23" s="6"/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B5" sqref="B5"/>
    </sheetView>
  </sheetViews>
  <sheetFormatPr defaultRowHeight="15" x14ac:dyDescent="0.25"/>
  <cols>
    <col min="1" max="1" width="29.7109375" customWidth="1"/>
    <col min="2" max="2" width="24.140625" customWidth="1"/>
    <col min="3" max="3" width="19.5703125" customWidth="1"/>
    <col min="4" max="4" width="19.85546875" customWidth="1"/>
    <col min="5" max="5" width="17.28515625" customWidth="1"/>
    <col min="6" max="6" width="17.140625" customWidth="1"/>
  </cols>
  <sheetData>
    <row r="1" spans="1:8" x14ac:dyDescent="0.25">
      <c r="A1" s="6"/>
      <c r="B1" s="6"/>
      <c r="C1" s="6"/>
      <c r="D1" s="6"/>
      <c r="E1" s="6"/>
      <c r="F1" s="6"/>
      <c r="G1" s="6"/>
      <c r="H1" s="6"/>
    </row>
    <row r="2" spans="1:8" x14ac:dyDescent="0.25">
      <c r="A2" s="7" t="s">
        <v>19</v>
      </c>
      <c r="B2" s="7"/>
      <c r="C2" s="7"/>
      <c r="D2" s="7"/>
      <c r="E2" s="7"/>
      <c r="F2" s="7"/>
      <c r="G2" s="6"/>
      <c r="H2" s="6"/>
    </row>
    <row r="3" spans="1:8" x14ac:dyDescent="0.25">
      <c r="A3" s="6"/>
      <c r="B3" s="6"/>
      <c r="C3" s="6"/>
      <c r="D3" s="6"/>
      <c r="E3" s="6"/>
      <c r="F3" s="6"/>
      <c r="G3" s="6"/>
      <c r="H3" s="6"/>
    </row>
    <row r="4" spans="1:8" ht="108" customHeight="1" x14ac:dyDescent="0.25">
      <c r="A4" s="2" t="s">
        <v>0</v>
      </c>
      <c r="B4" s="3" t="s">
        <v>20</v>
      </c>
      <c r="C4" s="3" t="s">
        <v>12</v>
      </c>
      <c r="D4" s="3" t="s">
        <v>16</v>
      </c>
      <c r="E4" s="3" t="s">
        <v>14</v>
      </c>
      <c r="F4" s="3" t="s">
        <v>15</v>
      </c>
      <c r="G4" s="6"/>
      <c r="H4" s="6"/>
    </row>
    <row r="5" spans="1:8" x14ac:dyDescent="0.25">
      <c r="A5" s="2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6"/>
      <c r="H5" s="6"/>
    </row>
    <row r="6" spans="1:8" x14ac:dyDescent="0.25">
      <c r="A6" s="1" t="s">
        <v>1</v>
      </c>
      <c r="B6" s="4">
        <f>Таблица13[[#This Row],[Численность населения на  01.01.2020 (по данным статистики)]]</f>
        <v>1193</v>
      </c>
      <c r="C6" s="4">
        <f>D16/B16</f>
        <v>78.885090717854325</v>
      </c>
      <c r="D6" s="4">
        <f>Таблица134[[#This Row],[Численность населения на  01.01.2020 (по данным статистики)]]*Таблица134[[#This Row],[Норматив на 1 жителя по исполнению  полномочий по бухгалтерскому обслуживанию финансово-хозяйственной деятельности]]</f>
        <v>94109.913226400211</v>
      </c>
      <c r="E6" s="4">
        <f>F16/B16</f>
        <v>10.247173284249277</v>
      </c>
      <c r="F6" s="4">
        <f>Таблица134[[#This Row],[Норматив на 1 жителя по исполнению  полномочий по  формированию и исполнению бюджетов поселений]]*Таблица134[[#This Row],[Численность населения на  01.01.2020 (по данным статистики)]]</f>
        <v>12224.877728109386</v>
      </c>
      <c r="G6" s="6"/>
      <c r="H6" s="6"/>
    </row>
    <row r="7" spans="1:8" x14ac:dyDescent="0.25">
      <c r="A7" s="1" t="s">
        <v>2</v>
      </c>
      <c r="B7" s="4">
        <f>Таблица13[[#This Row],[Численность населения на  01.01.2020 (по данным статистики)]]</f>
        <v>1223</v>
      </c>
      <c r="C7" s="1"/>
      <c r="D7" s="4">
        <f>Таблица134[[#This Row],[Численность населения на  01.01.2020 (по данным статистики)]]*C6</f>
        <v>96476.465947935838</v>
      </c>
      <c r="E7" s="1"/>
      <c r="F7" s="4">
        <f>E6*Таблица134[[#This Row],[Численность населения на  01.01.2020 (по данным статистики)]]</f>
        <v>12532.292926636865</v>
      </c>
      <c r="G7" s="6"/>
      <c r="H7" s="6"/>
    </row>
    <row r="8" spans="1:8" x14ac:dyDescent="0.25">
      <c r="A8" s="1" t="s">
        <v>3</v>
      </c>
      <c r="B8" s="4">
        <f>Таблица13[[#This Row],[Численность населения на  01.01.2020 (по данным статистики)]]</f>
        <v>1132</v>
      </c>
      <c r="C8" s="1"/>
      <c r="D8" s="4">
        <f>Таблица134[[#This Row],[Численность населения на  01.01.2020 (по данным статистики)]]*C6</f>
        <v>89297.922692611101</v>
      </c>
      <c r="E8" s="1"/>
      <c r="F8" s="4">
        <f>E6*Таблица134[[#This Row],[Численность населения на  01.01.2020 (по данным статистики)]]</f>
        <v>11599.800157770182</v>
      </c>
      <c r="G8" s="6"/>
      <c r="H8" s="6"/>
    </row>
    <row r="9" spans="1:8" x14ac:dyDescent="0.25">
      <c r="A9" s="1" t="s">
        <v>4</v>
      </c>
      <c r="B9" s="4">
        <f>Таблица13[[#This Row],[Численность населения на  01.01.2020 (по данным статистики)]]</f>
        <v>1315</v>
      </c>
      <c r="C9" s="1"/>
      <c r="D9" s="4">
        <f>Таблица134[[#This Row],[Численность населения на  01.01.2020 (по данным статистики)]]*C6</f>
        <v>103733.89429397843</v>
      </c>
      <c r="E9" s="1"/>
      <c r="F9" s="4">
        <f>E6*Таблица134[[#This Row],[Численность населения на  01.01.2020 (по данным статистики)]]</f>
        <v>13475.032868787799</v>
      </c>
      <c r="G9" s="6"/>
      <c r="H9" s="6"/>
    </row>
    <row r="10" spans="1:8" x14ac:dyDescent="0.25">
      <c r="A10" s="1" t="s">
        <v>5</v>
      </c>
      <c r="B10" s="4">
        <f>Таблица13[[#This Row],[Численность населения на  01.01.2020 (по данным статистики)]]</f>
        <v>1203</v>
      </c>
      <c r="C10" s="1"/>
      <c r="D10" s="4">
        <f>Таблица134[[#This Row],[Численность населения на  01.01.2020 (по данным статистики)]]*C6</f>
        <v>94898.764133578748</v>
      </c>
      <c r="E10" s="1"/>
      <c r="F10" s="4">
        <f>E6*Таблица134[[#This Row],[Численность населения на  01.01.2020 (по данным статистики)]]</f>
        <v>12327.34946095188</v>
      </c>
      <c r="G10" s="6"/>
      <c r="H10" s="6"/>
    </row>
    <row r="11" spans="1:8" x14ac:dyDescent="0.25">
      <c r="A11" s="1" t="s">
        <v>6</v>
      </c>
      <c r="B11" s="4">
        <f>Таблица13[[#This Row],[Численность населения на  01.01.2020 (по данным статистики)]]</f>
        <v>1153</v>
      </c>
      <c r="C11" s="1"/>
      <c r="D11" s="4">
        <f>Таблица134[[#This Row],[Численность населения на  01.01.2020 (по данным статистики)]]*C6</f>
        <v>90954.509597686032</v>
      </c>
      <c r="E11" s="1"/>
      <c r="F11" s="4">
        <f>E6*Таблица134[[#This Row],[Численность населения на  01.01.2020 (по данным статистики)]]</f>
        <v>11814.990796739416</v>
      </c>
      <c r="G11" s="6"/>
      <c r="H11" s="6"/>
    </row>
    <row r="12" spans="1:8" x14ac:dyDescent="0.25">
      <c r="A12" s="1" t="s">
        <v>7</v>
      </c>
      <c r="B12" s="4">
        <f>Таблица13[[#This Row],[Численность населения на  01.01.2020 (по данным статистики)]]</f>
        <v>962</v>
      </c>
      <c r="C12" s="1"/>
      <c r="D12" s="4">
        <f>Таблица134[[#This Row],[Численность населения на  01.01.2020 (по данным статистики)]]*C6</f>
        <v>75887.457270575862</v>
      </c>
      <c r="E12" s="1"/>
      <c r="F12" s="4">
        <f>E6*Таблица134[[#This Row],[Численность населения на  01.01.2020 (по данным статистики)]]</f>
        <v>9857.7806994478033</v>
      </c>
      <c r="G12" s="6"/>
      <c r="H12" s="6"/>
    </row>
    <row r="13" spans="1:8" x14ac:dyDescent="0.25">
      <c r="A13" s="1" t="s">
        <v>8</v>
      </c>
      <c r="B13" s="4">
        <f>Таблица13[[#This Row],[Численность населения на  01.01.2020 (по данным статистики)]]</f>
        <v>2255</v>
      </c>
      <c r="C13" s="1"/>
      <c r="D13" s="4">
        <f>Таблица134[[#This Row],[Численность населения на  01.01.2020 (по данным статистики)]]*C6</f>
        <v>177885.87956876151</v>
      </c>
      <c r="E13" s="1"/>
      <c r="F13" s="4">
        <f>E6*Таблица134[[#This Row],[Численность населения на  01.01.2020 (по данным статистики)]]</f>
        <v>23107.375755982121</v>
      </c>
      <c r="G13" s="6"/>
      <c r="H13" s="6"/>
    </row>
    <row r="14" spans="1:8" x14ac:dyDescent="0.25">
      <c r="A14" s="1" t="s">
        <v>9</v>
      </c>
      <c r="B14" s="4">
        <f>Таблица13[[#This Row],[Численность населения на  01.01.2020 (по данным статистики)]]</f>
        <v>973</v>
      </c>
      <c r="C14" s="1"/>
      <c r="D14" s="4">
        <f>Таблица134[[#This Row],[Численность населения на  01.01.2020 (по данным статистики)]]*C6</f>
        <v>76755.193268472256</v>
      </c>
      <c r="E14" s="1"/>
      <c r="F14" s="4">
        <f>E6*Таблица134[[#This Row],[Численность населения на  01.01.2020 (по данным статистики)]]</f>
        <v>9970.4996055745469</v>
      </c>
      <c r="G14" s="6"/>
      <c r="H14" s="6"/>
    </row>
    <row r="15" spans="1:8" x14ac:dyDescent="0.25">
      <c r="A15" s="1"/>
      <c r="B15" s="1"/>
      <c r="C15" s="1"/>
      <c r="D15" s="5"/>
      <c r="E15" s="1"/>
      <c r="F15" s="1"/>
      <c r="G15" s="6"/>
      <c r="H15" s="6"/>
    </row>
    <row r="16" spans="1:8" x14ac:dyDescent="0.25">
      <c r="A16" s="4" t="s">
        <v>10</v>
      </c>
      <c r="B16" s="4">
        <f>B6+B7+B8+B9+B10+B11+B12+B13+B14+B15</f>
        <v>11409</v>
      </c>
      <c r="C16" s="4"/>
      <c r="D16" s="4">
        <v>900000</v>
      </c>
      <c r="E16" s="4"/>
      <c r="F16" s="4">
        <v>116910</v>
      </c>
      <c r="G16" s="6"/>
      <c r="H16" s="6"/>
    </row>
    <row r="17" spans="1:8" x14ac:dyDescent="0.25">
      <c r="A17" s="1"/>
      <c r="B17" s="1"/>
      <c r="C17" s="1"/>
      <c r="D17" s="1"/>
      <c r="E17" s="1"/>
      <c r="F17" s="1"/>
      <c r="G17" s="6"/>
      <c r="H17" s="6"/>
    </row>
    <row r="18" spans="1:8" x14ac:dyDescent="0.25">
      <c r="A18" s="1"/>
      <c r="B18" s="1"/>
      <c r="C18" s="1"/>
      <c r="D18" s="1"/>
      <c r="E18" s="1"/>
      <c r="F18" s="1"/>
      <c r="G18" s="6"/>
      <c r="H18" s="6"/>
    </row>
    <row r="19" spans="1:8" x14ac:dyDescent="0.25">
      <c r="A19" s="1"/>
      <c r="B19" s="1"/>
      <c r="C19" s="1"/>
      <c r="D19" s="1"/>
      <c r="E19" s="1"/>
      <c r="F19" s="1"/>
      <c r="G19" s="6"/>
      <c r="H19" s="6"/>
    </row>
    <row r="20" spans="1:8" x14ac:dyDescent="0.25">
      <c r="A20" s="1"/>
      <c r="B20" s="1"/>
      <c r="C20" s="1"/>
      <c r="D20" s="1"/>
      <c r="E20" s="1"/>
      <c r="F20" s="1"/>
      <c r="G20" s="6"/>
      <c r="H20" s="6"/>
    </row>
    <row r="21" spans="1:8" x14ac:dyDescent="0.25">
      <c r="A21" s="1"/>
      <c r="B21" s="1"/>
      <c r="C21" s="1"/>
      <c r="D21" s="1"/>
      <c r="E21" s="1"/>
      <c r="F21" s="1"/>
      <c r="G21" s="6"/>
      <c r="H21" s="6"/>
    </row>
    <row r="22" spans="1:8" x14ac:dyDescent="0.25">
      <c r="G22" s="6"/>
      <c r="H22" s="6"/>
    </row>
    <row r="23" spans="1:8" x14ac:dyDescent="0.25">
      <c r="G23" s="6"/>
      <c r="H23" s="6"/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2021</vt:lpstr>
      <vt:lpstr>2022</vt:lpstr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2020-09-24T07:27:43Z</dcterms:modified>
</cp:coreProperties>
</file>