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  <definedName name="_xlnm.Print_Area" localSheetId="0">мп!$A$1:$V$59</definedName>
  </definedNames>
  <calcPr calcId="145621"/>
</workbook>
</file>

<file path=xl/calcChain.xml><?xml version="1.0" encoding="utf-8"?>
<calcChain xmlns="http://schemas.openxmlformats.org/spreadsheetml/2006/main">
  <c r="T51" i="2" l="1"/>
  <c r="R51" i="2"/>
  <c r="T19" i="2"/>
  <c r="R19" i="2"/>
  <c r="V45" i="2" l="1"/>
  <c r="R12" i="2" l="1"/>
  <c r="T47" i="2" l="1"/>
  <c r="R47" i="2"/>
  <c r="V48" i="2"/>
  <c r="V49" i="2"/>
  <c r="V50" i="2"/>
  <c r="T41" i="2"/>
  <c r="R41" i="2"/>
  <c r="V42" i="2"/>
  <c r="T34" i="2"/>
  <c r="R34" i="2"/>
  <c r="V36" i="2"/>
  <c r="V35" i="2"/>
  <c r="T17" i="2"/>
  <c r="R17" i="2"/>
  <c r="R16" i="2" s="1"/>
  <c r="V18" i="2"/>
  <c r="V41" i="2" l="1"/>
  <c r="V34" i="2"/>
  <c r="V17" i="2"/>
  <c r="T16" i="2"/>
  <c r="V16" i="2" s="1"/>
  <c r="T20" i="2"/>
  <c r="R20" i="2"/>
  <c r="V21" i="2"/>
  <c r="T12" i="2"/>
  <c r="V14" i="2"/>
  <c r="V13" i="2"/>
  <c r="V40" i="2" l="1"/>
  <c r="V39" i="2"/>
  <c r="V33" i="2"/>
  <c r="V31" i="2"/>
  <c r="V30" i="2"/>
  <c r="V29" i="2"/>
  <c r="V27" i="2"/>
  <c r="V25" i="2"/>
  <c r="V22" i="2"/>
  <c r="V15" i="2"/>
  <c r="R46" i="2" l="1"/>
  <c r="T38" i="2"/>
  <c r="T37" i="2" s="1"/>
  <c r="R38" i="2"/>
  <c r="R37" i="2" s="1"/>
  <c r="T32" i="2"/>
  <c r="R32" i="2"/>
  <c r="T28" i="2"/>
  <c r="R28" i="2"/>
  <c r="T26" i="2"/>
  <c r="R26" i="2"/>
  <c r="T24" i="2"/>
  <c r="R24" i="2"/>
  <c r="T23" i="2" l="1"/>
  <c r="R23" i="2"/>
  <c r="V24" i="2"/>
  <c r="V26" i="2"/>
  <c r="V28" i="2"/>
  <c r="V32" i="2"/>
  <c r="V38" i="2"/>
  <c r="V47" i="2"/>
  <c r="T46" i="2"/>
  <c r="V20" i="2" l="1"/>
  <c r="V46" i="2"/>
  <c r="V37" i="2"/>
  <c r="V23" i="2"/>
  <c r="R11" i="2" l="1"/>
  <c r="R44" i="2"/>
  <c r="R43" i="2" s="1"/>
  <c r="T44" i="2"/>
  <c r="V44" i="2" l="1"/>
  <c r="V12" i="2"/>
  <c r="V19" i="2"/>
  <c r="T11" i="2"/>
  <c r="T43" i="2"/>
  <c r="V11" i="2" l="1"/>
  <c r="V43" i="2"/>
  <c r="V51" i="2" l="1"/>
</calcChain>
</file>

<file path=xl/sharedStrings.xml><?xml version="1.0" encoding="utf-8"?>
<sst xmlns="http://schemas.openxmlformats.org/spreadsheetml/2006/main" count="60" uniqueCount="59">
  <si>
    <t xml:space="preserve"> </t>
  </si>
  <si>
    <t>(расшифровка)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</si>
  <si>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</si>
  <si>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</si>
  <si>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</si>
  <si>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</si>
  <si>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</si>
  <si>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</si>
  <si>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</si>
  <si>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</si>
  <si>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</si>
  <si>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</si>
  <si>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</si>
  <si>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</si>
  <si>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</si>
  <si>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</si>
  <si>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</si>
  <si>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</si>
  <si>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</si>
  <si>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</si>
  <si>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</si>
  <si>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</si>
  <si>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</si>
  <si>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</si>
  <si>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</si>
  <si>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</si>
  <si>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</si>
  <si>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</si>
  <si>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</si>
  <si>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</si>
  <si>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</si>
  <si>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</si>
  <si>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</si>
  <si>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</si>
  <si>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</si>
  <si>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</si>
  <si>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</si>
  <si>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</si>
  <si>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</si>
  <si>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</si>
  <si>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</si>
  <si>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</si>
  <si>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</si>
  <si>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</si>
  <si>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"Развитие внутреннего и въездного туризма в Лысогорском районе на 2018-2020 годы"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</si>
  <si>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</si>
  <si>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</si>
  <si>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</si>
  <si>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</si>
  <si>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</si>
  <si>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</si>
  <si>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</si>
  <si>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</si>
  <si>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</si>
  <si>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</si>
  <si>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Муниципальная программа " Профилактика терроризма на территории Лысогорского муниципального района Саратовской области на 2018-2020 годы"</t>
  </si>
  <si>
    <t>Ожидаемое исполнение муниципальных программ по Лысогорскому района за 2018 год</t>
  </si>
  <si>
    <t xml:space="preserve">Утвержденные бюджетные назначения </t>
  </si>
  <si>
    <t xml:space="preserve">Кассовое исполнение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</si>
</sst>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11" fillId="3" borderId="5" xfId="1" applyNumberFormat="1" applyFont="1" applyFill="1" applyBorder="1" applyAlignment="1" applyProtection="1">
      <protection hidden="1"/>
    </xf>
    <xf numFmtId="167" fontId="11" fillId="3" borderId="5" xfId="1" applyNumberFormat="1" applyFont="1" applyFill="1" applyBorder="1" applyAlignment="1" applyProtection="1">
      <protection hidden="1"/>
    </xf>
    <xf numFmtId="0" fontId="11" fillId="3" borderId="5" xfId="1" applyNumberFormat="1" applyFont="1" applyFill="1" applyBorder="1" applyAlignment="1" applyProtection="1">
      <protection hidden="1"/>
    </xf>
    <xf numFmtId="165" fontId="11" fillId="3" borderId="5" xfId="1" applyNumberFormat="1" applyFont="1" applyFill="1" applyBorder="1" applyAlignment="1" applyProtection="1">
      <protection hidden="1"/>
    </xf>
    <xf numFmtId="10" fontId="10" fillId="3" borderId="5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5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vertical="center"/>
      <protection hidden="1"/>
    </xf>
    <xf numFmtId="0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showZeros="0" tabSelected="1" zoomScaleNormal="100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R42" sqref="R42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91.85546875" style="1" customWidth="1"/>
    <col min="13" max="13" width="5.7109375" style="1" customWidth="1"/>
    <col min="14" max="14" width="6.28515625" style="1" customWidth="1"/>
    <col min="15" max="15" width="0.85546875" style="1" customWidth="1"/>
    <col min="16" max="17" width="0" style="1" hidden="1" customWidth="1"/>
    <col min="18" max="18" width="21.85546875" style="1" customWidth="1"/>
    <col min="19" max="19" width="0" style="1" hidden="1" customWidth="1"/>
    <col min="20" max="20" width="17.28515625" style="1" customWidth="1"/>
    <col min="21" max="21" width="0" style="1" hidden="1" customWidth="1"/>
    <col min="22" max="22" width="19.42578125" style="1" customWidth="1"/>
    <col min="23" max="247" width="9.140625" style="1" customWidth="1"/>
    <col min="248" max="16384" width="9.140625" style="1"/>
  </cols>
  <sheetData>
    <row r="1" spans="1:22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3"/>
      <c r="M1" s="33"/>
      <c r="N1" s="33"/>
      <c r="O1" s="33"/>
      <c r="P1" s="33"/>
      <c r="Q1" s="33"/>
      <c r="R1" s="33" t="s">
        <v>4</v>
      </c>
      <c r="S1" s="33"/>
      <c r="T1" s="33"/>
      <c r="U1" s="33"/>
      <c r="V1" s="34"/>
    </row>
    <row r="2" spans="1:22" ht="12.75" customHeight="1" x14ac:dyDescent="0.2">
      <c r="A2" s="2"/>
      <c r="B2" s="8"/>
      <c r="C2" s="8"/>
      <c r="D2" s="8"/>
      <c r="E2" s="8"/>
      <c r="F2" s="8"/>
      <c r="G2" s="8"/>
      <c r="H2" s="8"/>
      <c r="I2" s="8"/>
      <c r="J2" s="8"/>
      <c r="K2" s="8"/>
      <c r="L2" s="33"/>
      <c r="M2" s="33"/>
      <c r="N2" s="33"/>
      <c r="O2" s="33"/>
      <c r="P2" s="33"/>
      <c r="Q2" s="33"/>
      <c r="R2" s="33" t="s">
        <v>4</v>
      </c>
      <c r="S2" s="34"/>
      <c r="T2" s="34"/>
      <c r="U2" s="34"/>
      <c r="V2" s="34"/>
    </row>
    <row r="3" spans="1:22" ht="1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35"/>
      <c r="M3" s="35"/>
      <c r="N3" s="35"/>
      <c r="O3" s="35"/>
      <c r="P3" s="35"/>
      <c r="Q3" s="35"/>
      <c r="R3" s="35"/>
      <c r="S3" s="35"/>
      <c r="T3" s="36"/>
      <c r="U3" s="33"/>
      <c r="V3" s="34"/>
    </row>
    <row r="4" spans="1:22" ht="15" customHeight="1" x14ac:dyDescent="0.25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35"/>
      <c r="M4" s="35"/>
      <c r="N4" s="35"/>
      <c r="O4" s="35"/>
      <c r="P4" s="35"/>
      <c r="Q4" s="35"/>
      <c r="R4" s="35"/>
      <c r="S4" s="35"/>
      <c r="T4" s="36"/>
      <c r="U4" s="33"/>
      <c r="V4" s="34"/>
    </row>
    <row r="5" spans="1:22" ht="12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00" t="s">
        <v>56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2" ht="12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36"/>
      <c r="M6" s="36"/>
      <c r="N6" s="36"/>
      <c r="O6" s="36"/>
      <c r="P6" s="36"/>
      <c r="Q6" s="36"/>
      <c r="R6" s="36"/>
      <c r="S6" s="36"/>
      <c r="T6" s="36"/>
      <c r="U6" s="34"/>
      <c r="V6" s="34"/>
    </row>
    <row r="7" spans="1:22" ht="15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1"/>
      <c r="L7" s="37"/>
      <c r="M7" s="37"/>
      <c r="N7" s="37"/>
      <c r="O7" s="37"/>
      <c r="P7" s="36"/>
      <c r="Q7" s="37"/>
      <c r="R7" s="37"/>
      <c r="S7" s="37"/>
      <c r="T7" s="38"/>
      <c r="U7" s="38"/>
      <c r="V7" s="34"/>
    </row>
    <row r="8" spans="1:22" ht="17.25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1" t="s">
        <v>23</v>
      </c>
      <c r="M8" s="98" t="s">
        <v>22</v>
      </c>
      <c r="N8" s="98" t="s">
        <v>21</v>
      </c>
      <c r="O8" s="98"/>
      <c r="P8" s="39" t="s">
        <v>20</v>
      </c>
      <c r="Q8" s="98" t="s">
        <v>18</v>
      </c>
      <c r="R8" s="98" t="s">
        <v>57</v>
      </c>
      <c r="S8" s="39"/>
      <c r="T8" s="98" t="s">
        <v>58</v>
      </c>
      <c r="U8" s="98" t="s">
        <v>19</v>
      </c>
      <c r="V8" s="98" t="s">
        <v>24</v>
      </c>
    </row>
    <row r="9" spans="1:22" ht="47.25" customHeight="1" thickBo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2"/>
      <c r="M9" s="99"/>
      <c r="N9" s="99"/>
      <c r="O9" s="99"/>
      <c r="P9" s="40"/>
      <c r="Q9" s="99"/>
      <c r="R9" s="99"/>
      <c r="S9" s="40"/>
      <c r="T9" s="99"/>
      <c r="U9" s="99"/>
      <c r="V9" s="99"/>
    </row>
    <row r="10" spans="1:22" ht="13.5" thickBo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73"/>
      <c r="M10" s="74"/>
      <c r="N10" s="74"/>
      <c r="O10" s="74"/>
      <c r="P10" s="74"/>
      <c r="Q10" s="74"/>
      <c r="R10" s="74"/>
      <c r="S10" s="74"/>
      <c r="T10" s="74"/>
      <c r="U10" s="74"/>
      <c r="V10" s="74"/>
    </row>
    <row r="11" spans="1:22" x14ac:dyDescent="0.2">
      <c r="A11" s="9"/>
      <c r="B11" s="91">
        <v>1</v>
      </c>
      <c r="C11" s="92"/>
      <c r="D11" s="92"/>
      <c r="E11" s="92"/>
      <c r="F11" s="92"/>
      <c r="G11" s="92"/>
      <c r="H11" s="92"/>
      <c r="I11" s="92"/>
      <c r="J11" s="92"/>
      <c r="K11" s="92"/>
      <c r="L11" s="69" t="s">
        <v>17</v>
      </c>
      <c r="M11" s="62">
        <v>1</v>
      </c>
      <c r="N11" s="62">
        <v>0</v>
      </c>
      <c r="O11" s="63">
        <v>0</v>
      </c>
      <c r="P11" s="64"/>
      <c r="Q11" s="75"/>
      <c r="R11" s="82">
        <f>R12</f>
        <v>12319580.24</v>
      </c>
      <c r="S11" s="83"/>
      <c r="T11" s="82">
        <f>T12</f>
        <v>12253250.24</v>
      </c>
      <c r="U11" s="66"/>
      <c r="V11" s="67">
        <f t="shared" ref="V11:V51" si="0">IFERROR(T11/R11,0)</f>
        <v>0.99461588798418343</v>
      </c>
    </row>
    <row r="12" spans="1:22" x14ac:dyDescent="0.2">
      <c r="A12" s="9"/>
      <c r="B12" s="89">
        <v>13</v>
      </c>
      <c r="C12" s="90"/>
      <c r="D12" s="90"/>
      <c r="E12" s="90"/>
      <c r="F12" s="90"/>
      <c r="G12" s="90"/>
      <c r="H12" s="90"/>
      <c r="I12" s="90"/>
      <c r="J12" s="90"/>
      <c r="K12" s="90"/>
      <c r="L12" s="58" t="s">
        <v>16</v>
      </c>
      <c r="M12" s="53">
        <v>1</v>
      </c>
      <c r="N12" s="53">
        <v>13</v>
      </c>
      <c r="O12" s="54">
        <v>0</v>
      </c>
      <c r="P12" s="55"/>
      <c r="Q12" s="76"/>
      <c r="R12" s="84">
        <f>R13+R14+R15</f>
        <v>12319580.24</v>
      </c>
      <c r="S12" s="84"/>
      <c r="T12" s="84">
        <f>T13+T14+T15</f>
        <v>12253250.24</v>
      </c>
      <c r="U12" s="51"/>
      <c r="V12" s="52">
        <f t="shared" si="0"/>
        <v>0.99461588798418343</v>
      </c>
    </row>
    <row r="13" spans="1:22" ht="24" x14ac:dyDescent="0.2">
      <c r="A13" s="9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50" t="s">
        <v>33</v>
      </c>
      <c r="M13" s="47">
        <v>1</v>
      </c>
      <c r="N13" s="47">
        <v>13</v>
      </c>
      <c r="O13" s="48"/>
      <c r="P13" s="49"/>
      <c r="Q13" s="46"/>
      <c r="R13" s="46">
        <v>9220167.2400000002</v>
      </c>
      <c r="S13" s="46"/>
      <c r="T13" s="46">
        <v>9220167.2400000002</v>
      </c>
      <c r="U13" s="46"/>
      <c r="V13" s="45">
        <f t="shared" ref="V13:V14" si="1">IFERROR(T13/R13,0)</f>
        <v>1</v>
      </c>
    </row>
    <row r="14" spans="1:22" ht="24" x14ac:dyDescent="0.2">
      <c r="A14" s="9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50" t="s">
        <v>34</v>
      </c>
      <c r="M14" s="47">
        <v>1</v>
      </c>
      <c r="N14" s="47">
        <v>13</v>
      </c>
      <c r="O14" s="48"/>
      <c r="P14" s="49"/>
      <c r="Q14" s="46"/>
      <c r="R14" s="46">
        <v>2999413</v>
      </c>
      <c r="S14" s="46"/>
      <c r="T14" s="46">
        <v>2999413</v>
      </c>
      <c r="U14" s="46"/>
      <c r="V14" s="45">
        <f t="shared" si="1"/>
        <v>1</v>
      </c>
    </row>
    <row r="15" spans="1:22" ht="24" x14ac:dyDescent="0.2">
      <c r="A15" s="9"/>
      <c r="B15" s="89" t="s">
        <v>15</v>
      </c>
      <c r="C15" s="90"/>
      <c r="D15" s="90"/>
      <c r="E15" s="90"/>
      <c r="F15" s="90"/>
      <c r="G15" s="90"/>
      <c r="H15" s="90"/>
      <c r="I15" s="90"/>
      <c r="J15" s="90"/>
      <c r="K15" s="90"/>
      <c r="L15" s="50" t="s">
        <v>55</v>
      </c>
      <c r="M15" s="47">
        <v>1</v>
      </c>
      <c r="N15" s="47">
        <v>13</v>
      </c>
      <c r="O15" s="48"/>
      <c r="P15" s="49"/>
      <c r="Q15" s="46"/>
      <c r="R15" s="46">
        <v>100000</v>
      </c>
      <c r="S15" s="46"/>
      <c r="T15" s="46">
        <v>33670</v>
      </c>
      <c r="U15" s="46"/>
      <c r="V15" s="45">
        <f t="shared" si="0"/>
        <v>0.3367</v>
      </c>
    </row>
    <row r="16" spans="1:22" x14ac:dyDescent="0.2">
      <c r="A16" s="9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69" t="s">
        <v>36</v>
      </c>
      <c r="M16" s="62">
        <v>3</v>
      </c>
      <c r="N16" s="62"/>
      <c r="O16" s="63"/>
      <c r="P16" s="64"/>
      <c r="Q16" s="66"/>
      <c r="R16" s="82">
        <f>R17</f>
        <v>1070358.1200000001</v>
      </c>
      <c r="S16" s="83"/>
      <c r="T16" s="82">
        <f>T17</f>
        <v>1070358.1200000001</v>
      </c>
      <c r="U16" s="66"/>
      <c r="V16" s="67">
        <f t="shared" ref="V16:V18" si="2">IFERROR(T16/R16,0)</f>
        <v>1</v>
      </c>
    </row>
    <row r="17" spans="1:22" ht="24" x14ac:dyDescent="0.2">
      <c r="A17" s="9"/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58" t="s">
        <v>37</v>
      </c>
      <c r="M17" s="53">
        <v>3</v>
      </c>
      <c r="N17" s="53">
        <v>9</v>
      </c>
      <c r="O17" s="54"/>
      <c r="P17" s="56"/>
      <c r="Q17" s="57"/>
      <c r="R17" s="84">
        <f>R18</f>
        <v>1070358.1200000001</v>
      </c>
      <c r="S17" s="85"/>
      <c r="T17" s="84">
        <f>T18</f>
        <v>1070358.1200000001</v>
      </c>
      <c r="U17" s="57"/>
      <c r="V17" s="52">
        <f t="shared" si="2"/>
        <v>1</v>
      </c>
    </row>
    <row r="18" spans="1:22" ht="24" x14ac:dyDescent="0.2">
      <c r="A18" s="9"/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50" t="s">
        <v>38</v>
      </c>
      <c r="M18" s="47">
        <v>3</v>
      </c>
      <c r="N18" s="47">
        <v>9</v>
      </c>
      <c r="O18" s="48"/>
      <c r="P18" s="49"/>
      <c r="Q18" s="46"/>
      <c r="R18" s="46">
        <v>1070358.1200000001</v>
      </c>
      <c r="S18" s="46"/>
      <c r="T18" s="46">
        <v>1070358.1200000001</v>
      </c>
      <c r="U18" s="46"/>
      <c r="V18" s="45">
        <f t="shared" si="2"/>
        <v>1</v>
      </c>
    </row>
    <row r="19" spans="1:22" x14ac:dyDescent="0.2">
      <c r="A19" s="9"/>
      <c r="B19" s="87">
        <v>4</v>
      </c>
      <c r="C19" s="88"/>
      <c r="D19" s="88"/>
      <c r="E19" s="88"/>
      <c r="F19" s="88"/>
      <c r="G19" s="88"/>
      <c r="H19" s="88"/>
      <c r="I19" s="88"/>
      <c r="J19" s="88"/>
      <c r="K19" s="88"/>
      <c r="L19" s="69" t="s">
        <v>14</v>
      </c>
      <c r="M19" s="62">
        <v>4</v>
      </c>
      <c r="N19" s="62">
        <v>0</v>
      </c>
      <c r="O19" s="63">
        <v>0</v>
      </c>
      <c r="P19" s="64"/>
      <c r="Q19" s="66"/>
      <c r="R19" s="82">
        <f>R20</f>
        <v>15073814.539999999</v>
      </c>
      <c r="S19" s="83"/>
      <c r="T19" s="82">
        <f>T20</f>
        <v>15073814.539999999</v>
      </c>
      <c r="U19" s="66"/>
      <c r="V19" s="67">
        <f t="shared" si="0"/>
        <v>1</v>
      </c>
    </row>
    <row r="20" spans="1:22" s="28" customFormat="1" x14ac:dyDescent="0.2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58" t="s">
        <v>26</v>
      </c>
      <c r="M20" s="53">
        <v>4</v>
      </c>
      <c r="N20" s="53">
        <v>9</v>
      </c>
      <c r="O20" s="54"/>
      <c r="P20" s="56"/>
      <c r="Q20" s="57"/>
      <c r="R20" s="84">
        <f>R21+R22</f>
        <v>15073814.539999999</v>
      </c>
      <c r="S20" s="85"/>
      <c r="T20" s="84">
        <f>T21+T22</f>
        <v>15073814.539999999</v>
      </c>
      <c r="U20" s="57"/>
      <c r="V20" s="52">
        <f t="shared" si="0"/>
        <v>1</v>
      </c>
    </row>
    <row r="21" spans="1:22" s="28" customFormat="1" ht="24" x14ac:dyDescent="0.2">
      <c r="A21" s="25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50" t="s">
        <v>35</v>
      </c>
      <c r="M21" s="47">
        <v>4</v>
      </c>
      <c r="N21" s="47">
        <v>9</v>
      </c>
      <c r="O21" s="48"/>
      <c r="P21" s="49"/>
      <c r="Q21" s="46"/>
      <c r="R21" s="46">
        <v>15073814.539999999</v>
      </c>
      <c r="S21" s="46"/>
      <c r="T21" s="46">
        <v>15073814.539999999</v>
      </c>
      <c r="U21" s="46"/>
      <c r="V21" s="45">
        <f t="shared" ref="V21" si="3">IFERROR(T21/R21,0)</f>
        <v>1</v>
      </c>
    </row>
    <row r="22" spans="1:22" s="28" customFormat="1" ht="24" x14ac:dyDescent="0.2">
      <c r="A22" s="25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50" t="s">
        <v>25</v>
      </c>
      <c r="M22" s="47">
        <v>4</v>
      </c>
      <c r="N22" s="47">
        <v>9</v>
      </c>
      <c r="O22" s="48"/>
      <c r="P22" s="49"/>
      <c r="Q22" s="46"/>
      <c r="R22" s="46"/>
      <c r="S22" s="46"/>
      <c r="T22" s="46"/>
      <c r="U22" s="46"/>
      <c r="V22" s="45">
        <f t="shared" si="0"/>
        <v>0</v>
      </c>
    </row>
    <row r="23" spans="1:22" x14ac:dyDescent="0.2">
      <c r="A23" s="9"/>
      <c r="B23" s="87">
        <v>7</v>
      </c>
      <c r="C23" s="88"/>
      <c r="D23" s="88"/>
      <c r="E23" s="88"/>
      <c r="F23" s="88"/>
      <c r="G23" s="88"/>
      <c r="H23" s="88"/>
      <c r="I23" s="88"/>
      <c r="J23" s="88"/>
      <c r="K23" s="88"/>
      <c r="L23" s="69" t="s">
        <v>13</v>
      </c>
      <c r="M23" s="62">
        <v>7</v>
      </c>
      <c r="N23" s="62">
        <v>0</v>
      </c>
      <c r="O23" s="63">
        <v>0</v>
      </c>
      <c r="P23" s="64"/>
      <c r="Q23" s="66"/>
      <c r="R23" s="82">
        <f>R24+R26+R28+R32+R34</f>
        <v>240773746.47</v>
      </c>
      <c r="S23" s="83"/>
      <c r="T23" s="82">
        <f>T24+T26+T28+T32+T34</f>
        <v>240773201.53999999</v>
      </c>
      <c r="U23" s="66"/>
      <c r="V23" s="67">
        <f t="shared" si="0"/>
        <v>0.99999773675490788</v>
      </c>
    </row>
    <row r="24" spans="1:22" x14ac:dyDescent="0.2">
      <c r="A24" s="9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58" t="s">
        <v>27</v>
      </c>
      <c r="M24" s="53">
        <v>7</v>
      </c>
      <c r="N24" s="53">
        <v>1</v>
      </c>
      <c r="O24" s="54"/>
      <c r="P24" s="56"/>
      <c r="Q24" s="57"/>
      <c r="R24" s="84">
        <f>R25</f>
        <v>42512493.130000003</v>
      </c>
      <c r="S24" s="85"/>
      <c r="T24" s="84">
        <f>T25</f>
        <v>42512493.130000003</v>
      </c>
      <c r="U24" s="57"/>
      <c r="V24" s="52">
        <f t="shared" si="0"/>
        <v>1</v>
      </c>
    </row>
    <row r="25" spans="1:22" ht="24" x14ac:dyDescent="0.2">
      <c r="A25" s="9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50" t="s">
        <v>46</v>
      </c>
      <c r="M25" s="41">
        <v>7</v>
      </c>
      <c r="N25" s="41">
        <v>1</v>
      </c>
      <c r="O25" s="42"/>
      <c r="P25" s="43"/>
      <c r="Q25" s="44"/>
      <c r="R25" s="44">
        <v>42512493.130000003</v>
      </c>
      <c r="S25" s="44"/>
      <c r="T25" s="44">
        <v>42512493.130000003</v>
      </c>
      <c r="U25" s="44"/>
      <c r="V25" s="45">
        <f t="shared" si="0"/>
        <v>1</v>
      </c>
    </row>
    <row r="26" spans="1:22" x14ac:dyDescent="0.2">
      <c r="A26" s="9"/>
      <c r="B26" s="89">
        <v>2</v>
      </c>
      <c r="C26" s="90"/>
      <c r="D26" s="90"/>
      <c r="E26" s="90"/>
      <c r="F26" s="90"/>
      <c r="G26" s="90"/>
      <c r="H26" s="90"/>
      <c r="I26" s="90"/>
      <c r="J26" s="90"/>
      <c r="K26" s="90"/>
      <c r="L26" s="58" t="s">
        <v>12</v>
      </c>
      <c r="M26" s="53">
        <v>7</v>
      </c>
      <c r="N26" s="53">
        <v>2</v>
      </c>
      <c r="O26" s="54">
        <v>0</v>
      </c>
      <c r="P26" s="55"/>
      <c r="Q26" s="51"/>
      <c r="R26" s="84">
        <f>R27</f>
        <v>180784270</v>
      </c>
      <c r="S26" s="84"/>
      <c r="T26" s="84">
        <f>T27</f>
        <v>180784270</v>
      </c>
      <c r="U26" s="51"/>
      <c r="V26" s="52">
        <f t="shared" si="0"/>
        <v>1</v>
      </c>
    </row>
    <row r="27" spans="1:22" ht="24" x14ac:dyDescent="0.2">
      <c r="A27" s="9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50" t="s">
        <v>47</v>
      </c>
      <c r="M27" s="41">
        <v>7</v>
      </c>
      <c r="N27" s="41">
        <v>2</v>
      </c>
      <c r="O27" s="42"/>
      <c r="P27" s="43"/>
      <c r="Q27" s="44"/>
      <c r="R27" s="44">
        <v>180784270</v>
      </c>
      <c r="S27" s="44"/>
      <c r="T27" s="44">
        <v>180784270</v>
      </c>
      <c r="U27" s="44"/>
      <c r="V27" s="45">
        <f t="shared" si="0"/>
        <v>1</v>
      </c>
    </row>
    <row r="28" spans="1:22" x14ac:dyDescent="0.2">
      <c r="A28" s="9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58" t="s">
        <v>28</v>
      </c>
      <c r="M28" s="53">
        <v>7</v>
      </c>
      <c r="N28" s="53">
        <v>3</v>
      </c>
      <c r="O28" s="54"/>
      <c r="P28" s="55"/>
      <c r="Q28" s="51"/>
      <c r="R28" s="84">
        <f>R29+R30+R31</f>
        <v>9918432.9199999999</v>
      </c>
      <c r="S28" s="84"/>
      <c r="T28" s="84">
        <f>T29+T30+T31</f>
        <v>9918432.9199999999</v>
      </c>
      <c r="U28" s="51"/>
      <c r="V28" s="52">
        <f t="shared" si="0"/>
        <v>1</v>
      </c>
    </row>
    <row r="29" spans="1:22" ht="24" x14ac:dyDescent="0.2">
      <c r="A29" s="9"/>
      <c r="B29" s="89" t="s">
        <v>11</v>
      </c>
      <c r="C29" s="90"/>
      <c r="D29" s="90"/>
      <c r="E29" s="90"/>
      <c r="F29" s="90"/>
      <c r="G29" s="90"/>
      <c r="H29" s="90"/>
      <c r="I29" s="90"/>
      <c r="J29" s="90"/>
      <c r="K29" s="90"/>
      <c r="L29" s="50" t="s">
        <v>48</v>
      </c>
      <c r="M29" s="47">
        <v>7</v>
      </c>
      <c r="N29" s="47">
        <v>3</v>
      </c>
      <c r="O29" s="48"/>
      <c r="P29" s="49"/>
      <c r="Q29" s="46"/>
      <c r="R29" s="46">
        <v>4488300.92</v>
      </c>
      <c r="S29" s="46"/>
      <c r="T29" s="46">
        <v>4488300.92</v>
      </c>
      <c r="U29" s="46"/>
      <c r="V29" s="45">
        <f t="shared" si="0"/>
        <v>1</v>
      </c>
    </row>
    <row r="30" spans="1:22" ht="24" x14ac:dyDescent="0.2">
      <c r="A30" s="9"/>
      <c r="B30" s="21"/>
      <c r="C30" s="21"/>
      <c r="D30" s="21"/>
      <c r="E30" s="21"/>
      <c r="F30" s="21"/>
      <c r="G30" s="21"/>
      <c r="H30" s="21"/>
      <c r="I30" s="21"/>
      <c r="J30" s="21"/>
      <c r="K30" s="22"/>
      <c r="L30" s="50" t="s">
        <v>49</v>
      </c>
      <c r="M30" s="47">
        <v>7</v>
      </c>
      <c r="N30" s="47">
        <v>3</v>
      </c>
      <c r="O30" s="48"/>
      <c r="P30" s="49"/>
      <c r="Q30" s="46"/>
      <c r="R30" s="46">
        <v>100000</v>
      </c>
      <c r="S30" s="46"/>
      <c r="T30" s="46">
        <v>100000</v>
      </c>
      <c r="U30" s="46"/>
      <c r="V30" s="45">
        <f t="shared" si="0"/>
        <v>1</v>
      </c>
    </row>
    <row r="31" spans="1:22" ht="24" x14ac:dyDescent="0.2">
      <c r="A31" s="9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50" t="s">
        <v>50</v>
      </c>
      <c r="M31" s="47">
        <v>7</v>
      </c>
      <c r="N31" s="47">
        <v>3</v>
      </c>
      <c r="O31" s="48"/>
      <c r="P31" s="49"/>
      <c r="Q31" s="46"/>
      <c r="R31" s="46">
        <v>5330132</v>
      </c>
      <c r="S31" s="46"/>
      <c r="T31" s="46">
        <v>5330132</v>
      </c>
      <c r="U31" s="46"/>
      <c r="V31" s="45">
        <f t="shared" si="0"/>
        <v>1</v>
      </c>
    </row>
    <row r="32" spans="1:22" x14ac:dyDescent="0.2">
      <c r="A32" s="9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58" t="s">
        <v>10</v>
      </c>
      <c r="M32" s="53">
        <v>7</v>
      </c>
      <c r="N32" s="53">
        <v>7</v>
      </c>
      <c r="O32" s="59"/>
      <c r="P32" s="60"/>
      <c r="Q32" s="51"/>
      <c r="R32" s="84">
        <f>R33</f>
        <v>1580249.36</v>
      </c>
      <c r="S32" s="76"/>
      <c r="T32" s="84">
        <f>T33</f>
        <v>1579704.43</v>
      </c>
      <c r="U32" s="51"/>
      <c r="V32" s="52">
        <f t="shared" si="0"/>
        <v>0.99965516201822724</v>
      </c>
    </row>
    <row r="33" spans="1:22" ht="24" x14ac:dyDescent="0.2">
      <c r="A33" s="9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50" t="s">
        <v>51</v>
      </c>
      <c r="M33" s="47">
        <v>7</v>
      </c>
      <c r="N33" s="47">
        <v>7</v>
      </c>
      <c r="O33" s="48"/>
      <c r="P33" s="49"/>
      <c r="Q33" s="46"/>
      <c r="R33" s="46">
        <v>1580249.36</v>
      </c>
      <c r="S33" s="46"/>
      <c r="T33" s="46">
        <v>1579704.43</v>
      </c>
      <c r="U33" s="46"/>
      <c r="V33" s="45">
        <f t="shared" si="0"/>
        <v>0.99965516201822724</v>
      </c>
    </row>
    <row r="34" spans="1:22" x14ac:dyDescent="0.2">
      <c r="A34" s="9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58" t="s">
        <v>40</v>
      </c>
      <c r="M34" s="53">
        <v>7</v>
      </c>
      <c r="N34" s="53">
        <v>9</v>
      </c>
      <c r="O34" s="59"/>
      <c r="P34" s="60"/>
      <c r="Q34" s="51"/>
      <c r="R34" s="84">
        <f>R35+R36</f>
        <v>5978301.0599999996</v>
      </c>
      <c r="S34" s="84"/>
      <c r="T34" s="84">
        <f>T35+T36</f>
        <v>5978301.0599999996</v>
      </c>
      <c r="U34" s="51"/>
      <c r="V34" s="52">
        <f t="shared" ref="V34" si="4">IFERROR(T34/R34,0)</f>
        <v>1</v>
      </c>
    </row>
    <row r="35" spans="1:22" ht="36" x14ac:dyDescent="0.2">
      <c r="A35" s="9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50" t="s">
        <v>39</v>
      </c>
      <c r="M35" s="47">
        <v>7</v>
      </c>
      <c r="N35" s="47">
        <v>9</v>
      </c>
      <c r="O35" s="48"/>
      <c r="P35" s="49"/>
      <c r="Q35" s="46"/>
      <c r="R35" s="46">
        <v>4281321.8</v>
      </c>
      <c r="S35" s="46"/>
      <c r="T35" s="46">
        <v>4281321.8</v>
      </c>
      <c r="U35" s="46"/>
      <c r="V35" s="45">
        <f t="shared" ref="V35:V36" si="5">IFERROR(T35/R35,0)</f>
        <v>1</v>
      </c>
    </row>
    <row r="36" spans="1:22" ht="24" x14ac:dyDescent="0.2">
      <c r="A36" s="9"/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50" t="s">
        <v>41</v>
      </c>
      <c r="M36" s="47">
        <v>7</v>
      </c>
      <c r="N36" s="47">
        <v>9</v>
      </c>
      <c r="O36" s="48"/>
      <c r="P36" s="49"/>
      <c r="Q36" s="46"/>
      <c r="R36" s="46">
        <v>1696979.26</v>
      </c>
      <c r="S36" s="46"/>
      <c r="T36" s="46">
        <v>1696979.26</v>
      </c>
      <c r="U36" s="46"/>
      <c r="V36" s="45">
        <f t="shared" si="5"/>
        <v>1</v>
      </c>
    </row>
    <row r="37" spans="1:22" x14ac:dyDescent="0.2">
      <c r="A37" s="9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69" t="s">
        <v>29</v>
      </c>
      <c r="M37" s="62">
        <v>8</v>
      </c>
      <c r="N37" s="62"/>
      <c r="O37" s="63"/>
      <c r="P37" s="68"/>
      <c r="Q37" s="65"/>
      <c r="R37" s="82">
        <f>R38+R41</f>
        <v>37802471.740000002</v>
      </c>
      <c r="S37" s="82"/>
      <c r="T37" s="82">
        <f>T38+T41</f>
        <v>37802408.740000002</v>
      </c>
      <c r="U37" s="65"/>
      <c r="V37" s="67">
        <f t="shared" si="0"/>
        <v>0.99999833344230948</v>
      </c>
    </row>
    <row r="38" spans="1:22" x14ac:dyDescent="0.2">
      <c r="A38" s="9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58" t="s">
        <v>30</v>
      </c>
      <c r="M38" s="53">
        <v>8</v>
      </c>
      <c r="N38" s="53">
        <v>1</v>
      </c>
      <c r="O38" s="54"/>
      <c r="P38" s="55"/>
      <c r="Q38" s="51"/>
      <c r="R38" s="84">
        <f>R39+R40</f>
        <v>36507808.740000002</v>
      </c>
      <c r="S38" s="84"/>
      <c r="T38" s="84">
        <f>T39+T40</f>
        <v>36507808.740000002</v>
      </c>
      <c r="U38" s="51"/>
      <c r="V38" s="52">
        <f t="shared" si="0"/>
        <v>1</v>
      </c>
    </row>
    <row r="39" spans="1:22" ht="24" x14ac:dyDescent="0.2">
      <c r="A39" s="9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50" t="s">
        <v>52</v>
      </c>
      <c r="M39" s="47">
        <v>8</v>
      </c>
      <c r="N39" s="47">
        <v>1</v>
      </c>
      <c r="O39" s="48"/>
      <c r="P39" s="49"/>
      <c r="Q39" s="46"/>
      <c r="R39" s="46">
        <v>11171128.74</v>
      </c>
      <c r="S39" s="46"/>
      <c r="T39" s="46">
        <v>11171128.74</v>
      </c>
      <c r="U39" s="46"/>
      <c r="V39" s="45">
        <f t="shared" si="0"/>
        <v>1</v>
      </c>
    </row>
    <row r="40" spans="1:22" ht="24" x14ac:dyDescent="0.2">
      <c r="A40" s="9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50" t="s">
        <v>53</v>
      </c>
      <c r="M40" s="47">
        <v>8</v>
      </c>
      <c r="N40" s="47">
        <v>1</v>
      </c>
      <c r="O40" s="48"/>
      <c r="P40" s="49"/>
      <c r="Q40" s="46"/>
      <c r="R40" s="46">
        <v>25336680</v>
      </c>
      <c r="S40" s="46"/>
      <c r="T40" s="46">
        <v>25336680</v>
      </c>
      <c r="U40" s="46"/>
      <c r="V40" s="45">
        <f t="shared" si="0"/>
        <v>1</v>
      </c>
    </row>
    <row r="41" spans="1:22" x14ac:dyDescent="0.2">
      <c r="A41" s="9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58" t="s">
        <v>42</v>
      </c>
      <c r="M41" s="53">
        <v>8</v>
      </c>
      <c r="N41" s="53">
        <v>4</v>
      </c>
      <c r="O41" s="54"/>
      <c r="P41" s="55"/>
      <c r="Q41" s="51"/>
      <c r="R41" s="84">
        <f>R42</f>
        <v>1294663</v>
      </c>
      <c r="S41" s="84"/>
      <c r="T41" s="84">
        <f>T42</f>
        <v>1294600</v>
      </c>
      <c r="U41" s="51"/>
      <c r="V41" s="52">
        <f t="shared" ref="V41" si="6">IFERROR(T41/R41,0)</f>
        <v>0.99995133868813735</v>
      </c>
    </row>
    <row r="42" spans="1:22" ht="36" x14ac:dyDescent="0.2">
      <c r="A42" s="9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50" t="s">
        <v>43</v>
      </c>
      <c r="M42" s="47">
        <v>8</v>
      </c>
      <c r="N42" s="47">
        <v>4</v>
      </c>
      <c r="O42" s="48"/>
      <c r="P42" s="49"/>
      <c r="Q42" s="46"/>
      <c r="R42" s="46">
        <v>1294663</v>
      </c>
      <c r="S42" s="46"/>
      <c r="T42" s="46">
        <v>1294600</v>
      </c>
      <c r="U42" s="46"/>
      <c r="V42" s="45">
        <f t="shared" ref="V42" si="7">IFERROR(T42/R42,0)</f>
        <v>0.99995133868813735</v>
      </c>
    </row>
    <row r="43" spans="1:22" x14ac:dyDescent="0.2">
      <c r="A43" s="9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69" t="s">
        <v>9</v>
      </c>
      <c r="M43" s="62">
        <v>10</v>
      </c>
      <c r="N43" s="62">
        <v>0</v>
      </c>
      <c r="O43" s="63">
        <v>0</v>
      </c>
      <c r="P43" s="64"/>
      <c r="Q43" s="66"/>
      <c r="R43" s="82">
        <f>R44</f>
        <v>245700</v>
      </c>
      <c r="S43" s="75"/>
      <c r="T43" s="82">
        <f>T44</f>
        <v>191100</v>
      </c>
      <c r="U43" s="66"/>
      <c r="V43" s="67">
        <f t="shared" si="0"/>
        <v>0.77777777777777779</v>
      </c>
    </row>
    <row r="44" spans="1:22" x14ac:dyDescent="0.2">
      <c r="A44" s="9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58" t="s">
        <v>8</v>
      </c>
      <c r="M44" s="53">
        <v>10</v>
      </c>
      <c r="N44" s="53">
        <v>3</v>
      </c>
      <c r="O44" s="54"/>
      <c r="P44" s="55"/>
      <c r="Q44" s="51"/>
      <c r="R44" s="84">
        <f>R45</f>
        <v>245700</v>
      </c>
      <c r="S44" s="84"/>
      <c r="T44" s="84">
        <f>T45</f>
        <v>191100</v>
      </c>
      <c r="U44" s="51"/>
      <c r="V44" s="52">
        <f t="shared" si="0"/>
        <v>0.77777777777777779</v>
      </c>
    </row>
    <row r="45" spans="1:22" ht="24" x14ac:dyDescent="0.2">
      <c r="A45" s="9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50" t="s">
        <v>7</v>
      </c>
      <c r="M45" s="47">
        <v>10</v>
      </c>
      <c r="N45" s="47">
        <v>3</v>
      </c>
      <c r="O45" s="48"/>
      <c r="P45" s="49"/>
      <c r="Q45" s="46"/>
      <c r="R45" s="46">
        <v>245700</v>
      </c>
      <c r="S45" s="46"/>
      <c r="T45" s="46">
        <v>191100</v>
      </c>
      <c r="U45" s="46"/>
      <c r="V45" s="45">
        <f t="shared" si="0"/>
        <v>0.77777777777777779</v>
      </c>
    </row>
    <row r="46" spans="1:22" x14ac:dyDescent="0.2">
      <c r="A46" s="9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69" t="s">
        <v>31</v>
      </c>
      <c r="M46" s="62">
        <v>11</v>
      </c>
      <c r="N46" s="62"/>
      <c r="O46" s="63"/>
      <c r="P46" s="68"/>
      <c r="Q46" s="65"/>
      <c r="R46" s="82">
        <f>R47</f>
        <v>5349473.92</v>
      </c>
      <c r="S46" s="82"/>
      <c r="T46" s="82">
        <f>T47</f>
        <v>5349473.92</v>
      </c>
      <c r="U46" s="65"/>
      <c r="V46" s="67">
        <f t="shared" si="0"/>
        <v>1</v>
      </c>
    </row>
    <row r="47" spans="1:22" x14ac:dyDescent="0.2">
      <c r="A47" s="9"/>
      <c r="B47" s="89">
        <v>7</v>
      </c>
      <c r="C47" s="90"/>
      <c r="D47" s="90"/>
      <c r="E47" s="90"/>
      <c r="F47" s="90"/>
      <c r="G47" s="90"/>
      <c r="H47" s="90"/>
      <c r="I47" s="90"/>
      <c r="J47" s="90"/>
      <c r="K47" s="90"/>
      <c r="L47" s="58" t="s">
        <v>32</v>
      </c>
      <c r="M47" s="53">
        <v>11</v>
      </c>
      <c r="N47" s="53">
        <v>1</v>
      </c>
      <c r="O47" s="54"/>
      <c r="P47" s="55"/>
      <c r="Q47" s="51"/>
      <c r="R47" s="51">
        <f>R48+R49+R50</f>
        <v>5349473.92</v>
      </c>
      <c r="S47" s="76"/>
      <c r="T47" s="51">
        <f>T48+T49+T50</f>
        <v>5349473.92</v>
      </c>
      <c r="U47" s="51"/>
      <c r="V47" s="52">
        <f t="shared" si="0"/>
        <v>1</v>
      </c>
    </row>
    <row r="48" spans="1:22" ht="24" x14ac:dyDescent="0.2">
      <c r="A48" s="9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50" t="s">
        <v>54</v>
      </c>
      <c r="M48" s="47">
        <v>11</v>
      </c>
      <c r="N48" s="47">
        <v>1</v>
      </c>
      <c r="O48" s="48"/>
      <c r="P48" s="49"/>
      <c r="Q48" s="46"/>
      <c r="R48" s="46">
        <v>5110973.92</v>
      </c>
      <c r="S48" s="46"/>
      <c r="T48" s="46">
        <v>5110973.92</v>
      </c>
      <c r="U48" s="46"/>
      <c r="V48" s="45">
        <f t="shared" ref="V48" si="8">IFERROR(T48/R48,0)</f>
        <v>1</v>
      </c>
    </row>
    <row r="49" spans="1:22" x14ac:dyDescent="0.2">
      <c r="A49" s="9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50" t="s">
        <v>44</v>
      </c>
      <c r="M49" s="47">
        <v>11</v>
      </c>
      <c r="N49" s="47">
        <v>1</v>
      </c>
      <c r="O49" s="48"/>
      <c r="P49" s="49"/>
      <c r="Q49" s="46"/>
      <c r="R49" s="46">
        <v>191490</v>
      </c>
      <c r="S49" s="46"/>
      <c r="T49" s="46">
        <v>191490</v>
      </c>
      <c r="U49" s="46"/>
      <c r="V49" s="45">
        <f t="shared" ref="V49" si="9">IFERROR(T49/R49,0)</f>
        <v>1</v>
      </c>
    </row>
    <row r="50" spans="1:22" x14ac:dyDescent="0.2">
      <c r="A50" s="9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50" t="s">
        <v>45</v>
      </c>
      <c r="M50" s="47">
        <v>11</v>
      </c>
      <c r="N50" s="47">
        <v>1</v>
      </c>
      <c r="O50" s="48"/>
      <c r="P50" s="49"/>
      <c r="Q50" s="46"/>
      <c r="R50" s="46">
        <v>47010</v>
      </c>
      <c r="S50" s="46"/>
      <c r="T50" s="46">
        <v>47010</v>
      </c>
      <c r="U50" s="46"/>
      <c r="V50" s="45">
        <f t="shared" ref="V50" si="10">IFERROR(T50/R50,0)</f>
        <v>1</v>
      </c>
    </row>
    <row r="51" spans="1:22" ht="24" customHeight="1" thickBot="1" x14ac:dyDescent="0.25">
      <c r="A51" s="9"/>
      <c r="B51" s="94">
        <v>10</v>
      </c>
      <c r="C51" s="95"/>
      <c r="D51" s="95"/>
      <c r="E51" s="95"/>
      <c r="F51" s="95"/>
      <c r="G51" s="95"/>
      <c r="H51" s="95"/>
      <c r="I51" s="95"/>
      <c r="J51" s="95"/>
      <c r="K51" s="95"/>
      <c r="L51" s="96" t="s">
        <v>5</v>
      </c>
      <c r="M51" s="97"/>
      <c r="N51" s="97"/>
      <c r="O51" s="97"/>
      <c r="P51" s="70"/>
      <c r="Q51" s="71"/>
      <c r="R51" s="86">
        <f>R11+R19+R23+R37+R43+R46</f>
        <v>311564786.91000003</v>
      </c>
      <c r="S51" s="86"/>
      <c r="T51" s="86">
        <f>T11+T19+T23+T37+T43+T46</f>
        <v>311443248.98000002</v>
      </c>
      <c r="U51" s="71"/>
      <c r="V51" s="61">
        <f t="shared" si="0"/>
        <v>0.99960991121235043</v>
      </c>
    </row>
    <row r="52" spans="1:22" ht="12.75" customHeight="1" x14ac:dyDescent="0.2">
      <c r="A52" s="16"/>
      <c r="B52" s="93">
        <v>3</v>
      </c>
      <c r="C52" s="93"/>
      <c r="D52" s="93"/>
      <c r="E52" s="93"/>
      <c r="F52" s="93"/>
      <c r="G52" s="93"/>
      <c r="H52" s="93"/>
      <c r="I52" s="93"/>
      <c r="J52" s="93"/>
      <c r="K52" s="93"/>
      <c r="L52" s="18"/>
      <c r="M52" s="18"/>
      <c r="N52" s="18"/>
      <c r="O52" s="18"/>
      <c r="P52" s="17"/>
      <c r="Q52" s="19"/>
      <c r="R52" s="19"/>
      <c r="S52" s="19"/>
      <c r="T52" s="19"/>
      <c r="U52" s="19"/>
      <c r="V52" s="20"/>
    </row>
    <row r="53" spans="1:22" ht="38.25" customHeight="1" x14ac:dyDescent="0.2">
      <c r="B53" s="93" t="s">
        <v>6</v>
      </c>
      <c r="C53" s="93"/>
      <c r="D53" s="93"/>
      <c r="E53" s="93"/>
      <c r="F53" s="93"/>
      <c r="G53" s="93"/>
      <c r="H53" s="93"/>
      <c r="I53" s="93"/>
      <c r="J53" s="93"/>
      <c r="K53" s="93"/>
      <c r="L53" s="3" t="s">
        <v>3</v>
      </c>
      <c r="M53" s="3"/>
      <c r="N53" s="3"/>
      <c r="O53" s="3"/>
      <c r="P53" s="3"/>
      <c r="Q53" s="6" t="s">
        <v>2</v>
      </c>
      <c r="R53" s="3"/>
      <c r="S53" s="2"/>
      <c r="T53" s="3"/>
      <c r="U53" s="3"/>
      <c r="V53" s="2"/>
    </row>
    <row r="54" spans="1:22" ht="12.75" customHeight="1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72"/>
      <c r="M54" s="3"/>
      <c r="N54" s="3"/>
      <c r="O54" s="3"/>
      <c r="P54" s="5"/>
      <c r="Q54" s="4" t="s">
        <v>1</v>
      </c>
      <c r="R54" s="3"/>
      <c r="S54" s="2"/>
      <c r="T54" s="3"/>
      <c r="U54" s="3"/>
      <c r="V54" s="2"/>
    </row>
    <row r="55" spans="1:22" ht="12.75" customHeight="1" x14ac:dyDescent="0.2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3"/>
      <c r="M55" s="3"/>
      <c r="N55" s="3"/>
      <c r="O55" s="3"/>
      <c r="P55" s="3"/>
      <c r="Q55" s="3"/>
      <c r="R55" s="3"/>
      <c r="S55" s="3"/>
      <c r="T55" s="3"/>
      <c r="U55" s="3"/>
      <c r="V55" s="2"/>
    </row>
    <row r="56" spans="1:22" ht="12.75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7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1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22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22" ht="12.75" customHeight="1" x14ac:dyDescent="0.2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R59" s="77"/>
    </row>
  </sheetData>
  <mergeCells count="22">
    <mergeCell ref="L51:O51"/>
    <mergeCell ref="R8:R9"/>
    <mergeCell ref="L5:V5"/>
    <mergeCell ref="O8:O9"/>
    <mergeCell ref="N8:N9"/>
    <mergeCell ref="V8:V9"/>
    <mergeCell ref="Q8:Q9"/>
    <mergeCell ref="U8:U9"/>
    <mergeCell ref="T8:T9"/>
    <mergeCell ref="L8:L9"/>
    <mergeCell ref="M8:M9"/>
    <mergeCell ref="B53:K53"/>
    <mergeCell ref="B52:K52"/>
    <mergeCell ref="B51:K51"/>
    <mergeCell ref="B47:K47"/>
    <mergeCell ref="B29:K29"/>
    <mergeCell ref="B19:K19"/>
    <mergeCell ref="B15:K15"/>
    <mergeCell ref="B12:K12"/>
    <mergeCell ref="B11:K11"/>
    <mergeCell ref="B26:K26"/>
    <mergeCell ref="B23:K23"/>
  </mergeCells>
  <pageMargins left="0.78740157480314965" right="0.39370078740157483" top="0.78740157480314965" bottom="0.39370078740157483" header="0.51181102362204722" footer="0.51181102362204722"/>
  <pageSetup paperSize="9" scale="81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2018-11-07T10:14:37Z</cp:lastPrinted>
  <dcterms:created xsi:type="dcterms:W3CDTF">2016-09-30T09:36:25Z</dcterms:created>
  <dcterms:modified xsi:type="dcterms:W3CDTF">2018-11-07T10:17:01Z</dcterms:modified>
</cp:coreProperties>
</file>