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145" yWindow="-45" windowWidth="15240" windowHeight="12540"/>
  </bookViews>
  <sheets>
    <sheet name="расходы местного бюджета" sheetId="5" r:id="rId1"/>
  </sheets>
  <definedNames>
    <definedName name="_xlnm.Print_Titles" localSheetId="0">'расходы местного бюджета'!$4:$6</definedName>
    <definedName name="_xlnm.Print_Area" localSheetId="0">'расходы местного бюджета'!$A$1:$H$53</definedName>
  </definedNames>
  <calcPr calcId="145621" iterate="1"/>
</workbook>
</file>

<file path=xl/calcChain.xml><?xml version="1.0" encoding="utf-8"?>
<calcChain xmlns="http://schemas.openxmlformats.org/spreadsheetml/2006/main">
  <c r="E15" i="5" l="1"/>
  <c r="F15" i="5"/>
  <c r="G15" i="5"/>
  <c r="H15" i="5"/>
  <c r="D15" i="5"/>
  <c r="E22" i="5"/>
  <c r="F22" i="5"/>
  <c r="G22" i="5"/>
  <c r="H22" i="5"/>
  <c r="D22" i="5"/>
  <c r="E47" i="5" l="1"/>
  <c r="F47" i="5"/>
  <c r="G47" i="5"/>
  <c r="H47" i="5"/>
  <c r="D47" i="5"/>
  <c r="E45" i="5"/>
  <c r="F45" i="5"/>
  <c r="G45" i="5"/>
  <c r="H45" i="5"/>
  <c r="D45" i="5"/>
  <c r="E32" i="5"/>
  <c r="F32" i="5"/>
  <c r="G32" i="5"/>
  <c r="H32" i="5"/>
  <c r="D32" i="5"/>
  <c r="E7" i="5"/>
  <c r="F7" i="5"/>
  <c r="G7" i="5"/>
  <c r="H7" i="5"/>
  <c r="D7" i="5"/>
  <c r="E39" i="5"/>
  <c r="F39" i="5"/>
  <c r="G39" i="5"/>
  <c r="H39" i="5"/>
  <c r="D39" i="5"/>
  <c r="E42" i="5"/>
  <c r="F42" i="5"/>
  <c r="G42" i="5"/>
  <c r="H42" i="5"/>
  <c r="D42" i="5"/>
  <c r="E35" i="5"/>
  <c r="F35" i="5"/>
  <c r="G35" i="5"/>
  <c r="H35" i="5"/>
  <c r="D35" i="5"/>
  <c r="E26" i="5"/>
  <c r="F26" i="5"/>
  <c r="G26" i="5"/>
  <c r="H26" i="5"/>
  <c r="D26" i="5"/>
  <c r="E18" i="5"/>
  <c r="F18" i="5"/>
  <c r="G18" i="5"/>
  <c r="H18" i="5"/>
  <c r="D18" i="5"/>
  <c r="D50" i="5" l="1"/>
  <c r="G50" i="5"/>
  <c r="E50" i="5"/>
  <c r="H50" i="5"/>
  <c r="F50" i="5"/>
</calcChain>
</file>

<file path=xl/sharedStrings.xml><?xml version="1.0" encoding="utf-8"?>
<sst xmlns="http://schemas.openxmlformats.org/spreadsheetml/2006/main" count="56" uniqueCount="56">
  <si>
    <t>Наименование показателя</t>
  </si>
  <si>
    <t xml:space="preserve">Код по бюджетной классификации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</si>
  <si>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</si>
  <si>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</si>
  <si>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</si>
  <si>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</si>
  <si>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</si>
  <si>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Другие вопросы в области национальной экономики</t>
  </si>
  <si>
    <t>Сельское хозяйство и рыболовство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</si>
  <si>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</si>
  <si>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</si>
  <si>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</si>
  <si>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</si>
  <si>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</si>
  <si>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</si>
  <si>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Дотации на выравнивание бюджетной обеспеченности субъектов Российской Федерации и муниципальных образований</t>
  </si>
  <si>
    <t>Другие вопросы в области средств массовой информации</t>
  </si>
  <si>
    <t>Периодическая печать и издательства</t>
  </si>
  <si>
    <t>Массовый спорт</t>
  </si>
  <si>
    <t>Пенсионное обеспечение</t>
  </si>
  <si>
    <t>Социальное обеспечение населения</t>
  </si>
  <si>
    <t>Охрана семьи и детства</t>
  </si>
  <si>
    <t>Молодежная политика</t>
  </si>
  <si>
    <t>Дополнительное образование детей</t>
  </si>
  <si>
    <t>ВСЕГО:</t>
  </si>
  <si>
    <t>Гражданская оборона</t>
  </si>
  <si>
    <t>Прогноз*</t>
  </si>
  <si>
    <t>рублей</t>
  </si>
  <si>
    <t>ОБЩЕГОСУДАРСТВЕННЫЕ РАСХОДЫ</t>
  </si>
  <si>
    <t>НАЦИОНАЛЬНАЯ БЕЗОПАСНОСТЬ И ПРАВООХРАНИТЕЛЬНАЯ ДЕЯТЕЛЬНОСТЬ</t>
  </si>
  <si>
    <t>НАЦИОНАЛЬНАЯ ЭКОНОМИКА</t>
  </si>
  <si>
    <t>Дорожное хозяйство(дорожные фонды)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</si>
  <si>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</si>
  <si>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</si>
  <si>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</si>
  <si>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</si>
  <si>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</si>
  <si>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Физическая культура </t>
  </si>
  <si>
    <t>СРЕДСТВА МАССОВОЙ ИНФОРМАЦИИ</t>
  </si>
  <si>
    <t>МЕЖБЮДЖЕТНЫЕ ТРАНСФЕРТЫ ОБЩЕГО ХАРАКТЕРА БЮДЖЕТАМ БЮДЖЕТНОЙ СИСТЕМЫ РОССИЙСКОЙ ФЕДЕРАЦИИ</t>
  </si>
  <si>
    <t xml:space="preserve">Судебная система 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</si>
  <si>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</si>
  <si>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 </t>
  </si>
  <si>
    <t xml:space="preserve">Прочие межбюджетные трансферты общего характера </t>
  </si>
  <si>
    <t>2026 год**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</si>
  <si>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</si>
  <si>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культуры, кинематографии </t>
  </si>
  <si>
    <t xml:space="preserve">Обеспечение проведения выборов и референдумов </t>
  </si>
  <si>
    <t>Благоустройство</t>
  </si>
  <si>
    <t xml:space="preserve">2023 год (отчет) </t>
  </si>
  <si>
    <t xml:space="preserve">2024 год (оценка) </t>
  </si>
  <si>
    <t>2027 год**</t>
  </si>
  <si>
    <t>** расходы 2026-2027 годов без условно утверждаемых расходов местного бюджета</t>
  </si>
  <si>
    <t>2025 год*</t>
  </si>
  <si>
    <t>* с учетом распределения целевых федеральных средств, предусмотренных в проекте областного бюджета на 2025-2027 годы, внесенном в областную Думу</t>
  </si>
  <si>
    <t>Сведения о расходах местного бюджета Лысогорского района по разделам и подразделам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</si>
</sst>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0000"/>
    <numFmt numFmtId="167" formatCode="#,##0.00;[Red]\-#,##0.00;0.00"/>
  </numFmts>
  <fonts count="13">
    <font>
      <sz val="8"/>
      <name val="Arial Cyr"/>
      <charset val="204"/>
    </font>
    <font>
      <sz val="8"/>
      <name val="Arial"/>
      <family val="2"/>
      <charset val="204"/>
    </font>
    <font>
      <sz val="8"/>
      <name val="PT Astra Serif"/>
      <family val="1"/>
      <charset val="204"/>
    </font>
    <font>
      <b/>
      <sz val="8"/>
      <name val="PT Astra Serif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" fontId="1" fillId="0" borderId="2">
      <alignment horizontal="right"/>
    </xf>
    <xf numFmtId="0" fontId="5" fillId="0" borderId="0"/>
    <xf numFmtId="0" fontId="6" fillId="0" borderId="0"/>
  </cellStyleXfs>
  <cellXfs count="46">
    <xf numFmtId="0" fontId="0" fillId="0" borderId="0" xfId="0"/>
    <xf numFmtId="0" fontId="2" fillId="2" borderId="0" xfId="0" applyFont="1" applyFill="1" applyAlignment="1"/>
    <xf numFmtId="0" fontId="2" fillId="0" borderId="0" xfId="0" applyFont="1" applyAlignment="1"/>
    <xf numFmtId="0" fontId="2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3" borderId="0" xfId="0" applyFont="1" applyFill="1"/>
    <xf numFmtId="164" fontId="2" fillId="0" borderId="0" xfId="0" applyNumberFormat="1" applyFont="1"/>
    <xf numFmtId="166" fontId="8" fillId="0" borderId="0" xfId="3" applyNumberFormat="1" applyFont="1" applyFill="1" applyBorder="1" applyAlignment="1" applyProtection="1">
      <alignment wrapText="1"/>
      <protection hidden="1"/>
    </xf>
    <xf numFmtId="166" fontId="7" fillId="0" borderId="0" xfId="3" applyNumberFormat="1" applyFont="1" applyFill="1" applyBorder="1" applyAlignment="1" applyProtection="1">
      <alignment wrapText="1"/>
      <protection hidden="1"/>
    </xf>
    <xf numFmtId="166" fontId="8" fillId="0" borderId="0" xfId="3" applyNumberFormat="1" applyFont="1" applyFill="1" applyBorder="1" applyAlignment="1" applyProtection="1">
      <alignment wrapText="1"/>
      <protection hidden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2" fillId="0" borderId="0" xfId="0" applyFont="1"/>
    <xf numFmtId="164" fontId="12" fillId="0" borderId="0" xfId="0" applyNumberFormat="1" applyFont="1" applyBorder="1"/>
    <xf numFmtId="0" fontId="12" fillId="0" borderId="0" xfId="0" applyFont="1" applyAlignment="1"/>
    <xf numFmtId="0" fontId="12" fillId="2" borderId="0" xfId="0" applyFont="1" applyFill="1" applyAlignment="1"/>
    <xf numFmtId="0" fontId="1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4" fontId="12" fillId="0" borderId="0" xfId="0" applyNumberFormat="1" applyFont="1"/>
    <xf numFmtId="165" fontId="9" fillId="0" borderId="1" xfId="2" applyNumberFormat="1" applyFont="1" applyFill="1" applyBorder="1" applyAlignment="1" applyProtection="1">
      <alignment horizontal="center"/>
      <protection hidden="1"/>
    </xf>
    <xf numFmtId="166" fontId="9" fillId="0" borderId="1" xfId="3" applyNumberFormat="1" applyFont="1" applyFill="1" applyBorder="1" applyAlignment="1" applyProtection="1">
      <alignment wrapText="1"/>
      <protection hidden="1"/>
    </xf>
    <xf numFmtId="165" fontId="12" fillId="0" borderId="1" xfId="2" applyNumberFormat="1" applyFont="1" applyFill="1" applyBorder="1" applyAlignment="1" applyProtection="1">
      <alignment horizontal="center"/>
      <protection hidden="1"/>
    </xf>
    <xf numFmtId="166" fontId="12" fillId="0" borderId="1" xfId="3" applyNumberFormat="1" applyFont="1" applyFill="1" applyBorder="1" applyAlignment="1" applyProtection="1">
      <alignment wrapText="1"/>
      <protection hidden="1"/>
    </xf>
    <xf numFmtId="4" fontId="9" fillId="0" borderId="1" xfId="3" applyNumberFormat="1" applyFont="1" applyFill="1" applyBorder="1" applyAlignment="1" applyProtection="1">
      <alignment horizontal="right" wrapText="1"/>
      <protection hidden="1"/>
    </xf>
    <xf numFmtId="4" fontId="12" fillId="0" borderId="1" xfId="3" applyNumberFormat="1" applyFont="1" applyFill="1" applyBorder="1" applyAlignment="1" applyProtection="1">
      <alignment horizontal="right" wrapText="1"/>
      <protection hidden="1"/>
    </xf>
    <xf numFmtId="4" fontId="12" fillId="0" borderId="1" xfId="3" applyNumberFormat="1" applyFont="1" applyFill="1" applyBorder="1" applyAlignment="1" applyProtection="1">
      <alignment horizontal="right"/>
      <protection hidden="1"/>
    </xf>
    <xf numFmtId="4" fontId="9" fillId="4" borderId="1" xfId="0" applyNumberFormat="1" applyFont="1" applyFill="1" applyBorder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 applyProtection="1">
      <protection hidden="1"/>
    </xf>
    <xf numFmtId="167" fontId="12" fillId="0" borderId="1" xfId="3" applyNumberFormat="1" applyFont="1" applyFill="1" applyBorder="1" applyAlignment="1" applyProtection="1">
      <protection hidden="1"/>
    </xf>
    <xf numFmtId="49" fontId="4" fillId="2" borderId="0" xfId="0" applyNumberFormat="1" applyFont="1" applyFill="1" applyBorder="1" applyAlignment="1">
      <alignment horizontal="left" vertical="center" shrinkToFit="1"/>
    </xf>
    <xf numFmtId="0" fontId="9" fillId="2" borderId="0" xfId="0" applyFont="1" applyFill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/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</cellXfs>
  <cellStyles count="4">
    <cellStyle name="xl60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3"/>
  <sheetViews>
    <sheetView tabSelected="1" zoomScale="110" zoomScaleNormal="110" zoomScaleSheetLayoutView="85" workbookViewId="0">
      <selection activeCell="F9" sqref="F9"/>
    </sheetView>
  </sheetViews>
  <sheetFormatPr defaultRowHeight="11.25"/>
  <cols>
    <col min="1" max="1" width="12" style="3" customWidth="1"/>
    <col min="2" max="2" width="8" style="3" customWidth="1"/>
    <col min="3" max="3" width="61.6640625" style="1" customWidth="1"/>
    <col min="4" max="4" width="18.6640625" style="1" customWidth="1"/>
    <col min="5" max="5" width="19" style="1" customWidth="1"/>
    <col min="6" max="6" width="20.5" style="1" customWidth="1"/>
    <col min="7" max="7" width="22.1640625" style="1" customWidth="1"/>
    <col min="8" max="8" width="21.6640625" style="8" customWidth="1"/>
    <col min="9" max="9" width="11.6640625" style="4" bestFit="1" customWidth="1"/>
    <col min="10" max="33" width="9.33203125" style="4"/>
    <col min="34" max="16384" width="9.33203125" style="3"/>
  </cols>
  <sheetData>
    <row r="1" spans="1:33" s="2" customFormat="1" ht="37.5" customHeight="1">
      <c r="A1" s="34" t="s">
        <v>55</v>
      </c>
      <c r="B1" s="34"/>
      <c r="C1" s="34"/>
      <c r="D1" s="34"/>
      <c r="E1" s="34"/>
      <c r="F1" s="34"/>
      <c r="G1" s="34"/>
      <c r="H1" s="3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4.25" customHeight="1">
      <c r="A2" s="14"/>
      <c r="B2" s="14"/>
      <c r="C2" s="12"/>
      <c r="D2" s="12"/>
      <c r="E2" s="12"/>
      <c r="F2" s="13"/>
      <c r="G2" s="13"/>
      <c r="H2" s="15"/>
    </row>
    <row r="3" spans="1:33" s="2" customFormat="1" ht="15.75">
      <c r="A3" s="16"/>
      <c r="B3" s="16"/>
      <c r="C3" s="17"/>
      <c r="D3" s="17"/>
      <c r="E3" s="17"/>
      <c r="F3" s="17"/>
      <c r="G3" s="17"/>
      <c r="H3" s="18" t="s">
        <v>27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s="2" customFormat="1" ht="24.75" customHeight="1">
      <c r="A4" s="42" t="s">
        <v>1</v>
      </c>
      <c r="B4" s="43"/>
      <c r="C4" s="40" t="s">
        <v>0</v>
      </c>
      <c r="D4" s="35" t="s">
        <v>49</v>
      </c>
      <c r="E4" s="40" t="s">
        <v>50</v>
      </c>
      <c r="F4" s="40" t="s">
        <v>26</v>
      </c>
      <c r="G4" s="40"/>
      <c r="H4" s="4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s="6" customFormat="1" ht="63" customHeight="1">
      <c r="A5" s="44"/>
      <c r="B5" s="45"/>
      <c r="C5" s="41"/>
      <c r="D5" s="36"/>
      <c r="E5" s="40"/>
      <c r="F5" s="30" t="s">
        <v>53</v>
      </c>
      <c r="G5" s="30" t="s">
        <v>44</v>
      </c>
      <c r="H5" s="30" t="s">
        <v>51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6" customFormat="1" ht="12" customHeight="1">
      <c r="A6" s="19">
        <v>1</v>
      </c>
      <c r="B6" s="19"/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s="7" customFormat="1" ht="15.75">
      <c r="A7" s="22">
        <v>1</v>
      </c>
      <c r="B7" s="22">
        <v>0</v>
      </c>
      <c r="C7" s="23" t="s">
        <v>28</v>
      </c>
      <c r="D7" s="26">
        <f>D8+D9+D11+D13+D14+D10+D12</f>
        <v>67447326.010000005</v>
      </c>
      <c r="E7" s="26">
        <f t="shared" ref="E7" si="0">E8+E9+E11+E13+E14+E10+E12</f>
        <v>80032673.349999994</v>
      </c>
      <c r="F7" s="26">
        <f>F8+F9+F11+F13+F14+F10+F12</f>
        <v>75278549</v>
      </c>
      <c r="G7" s="26">
        <f>G8+G9+G11+G13+G14+G10+G12</f>
        <v>62545886</v>
      </c>
      <c r="H7" s="26">
        <f>H8+H9+H11+H13+H14+H10+H12</f>
        <v>62533086</v>
      </c>
      <c r="I7" s="10"/>
      <c r="J7" s="10"/>
      <c r="K7" s="10"/>
      <c r="L7" s="10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47.25">
      <c r="A8" s="24">
        <v>1</v>
      </c>
      <c r="B8" s="24">
        <v>2</v>
      </c>
      <c r="C8" s="25" t="s">
        <v>2</v>
      </c>
      <c r="D8" s="27">
        <v>3593404.27</v>
      </c>
      <c r="E8" s="27">
        <v>4195739.62</v>
      </c>
      <c r="F8" s="31">
        <v>3551265</v>
      </c>
      <c r="G8" s="31">
        <v>2663449</v>
      </c>
      <c r="H8" s="31">
        <v>2663449</v>
      </c>
      <c r="I8" s="9"/>
      <c r="J8" s="9"/>
      <c r="K8" s="9"/>
      <c r="L8" s="9"/>
    </row>
    <row r="9" spans="1:33" ht="63">
      <c r="A9" s="24">
        <v>1</v>
      </c>
      <c r="B9" s="24">
        <v>4</v>
      </c>
      <c r="C9" s="25" t="s">
        <v>3</v>
      </c>
      <c r="D9" s="27">
        <v>24205539.460000001</v>
      </c>
      <c r="E9" s="27">
        <v>24986000</v>
      </c>
      <c r="F9" s="31">
        <v>28482648</v>
      </c>
      <c r="G9" s="31">
        <v>23281090</v>
      </c>
      <c r="H9" s="31">
        <v>23281090</v>
      </c>
      <c r="I9" s="9"/>
      <c r="J9" s="9"/>
      <c r="K9" s="9"/>
      <c r="L9" s="9"/>
    </row>
    <row r="10" spans="1:33" ht="15.75">
      <c r="A10" s="24">
        <v>1</v>
      </c>
      <c r="B10" s="24">
        <v>5</v>
      </c>
      <c r="C10" s="25" t="s">
        <v>40</v>
      </c>
      <c r="D10" s="27">
        <v>1900</v>
      </c>
      <c r="E10" s="27">
        <v>900</v>
      </c>
      <c r="F10" s="31">
        <v>2900</v>
      </c>
      <c r="G10" s="31">
        <v>17900</v>
      </c>
      <c r="H10" s="31">
        <v>5100</v>
      </c>
      <c r="I10" s="11"/>
      <c r="J10" s="11"/>
      <c r="K10" s="11"/>
      <c r="L10" s="11"/>
    </row>
    <row r="11" spans="1:33" ht="47.25">
      <c r="A11" s="24">
        <v>1</v>
      </c>
      <c r="B11" s="24">
        <v>6</v>
      </c>
      <c r="C11" s="25" t="s">
        <v>4</v>
      </c>
      <c r="D11" s="27">
        <v>10307402.77</v>
      </c>
      <c r="E11" s="27">
        <v>13009750</v>
      </c>
      <c r="F11" s="31">
        <v>13961546</v>
      </c>
      <c r="G11" s="31">
        <v>10709261</v>
      </c>
      <c r="H11" s="31">
        <v>10709261</v>
      </c>
      <c r="I11" s="9"/>
      <c r="J11" s="9"/>
      <c r="K11" s="9"/>
      <c r="L11" s="9"/>
    </row>
    <row r="12" spans="1:33" ht="15.75">
      <c r="A12" s="24">
        <v>1</v>
      </c>
      <c r="B12" s="24">
        <v>7</v>
      </c>
      <c r="C12" s="25" t="s">
        <v>47</v>
      </c>
      <c r="D12" s="27"/>
      <c r="E12" s="27"/>
      <c r="F12" s="28"/>
      <c r="G12" s="28"/>
      <c r="H12" s="28"/>
      <c r="I12" s="11"/>
      <c r="J12" s="11"/>
      <c r="K12" s="11"/>
      <c r="L12" s="11"/>
    </row>
    <row r="13" spans="1:33" ht="15.75">
      <c r="A13" s="24">
        <v>1</v>
      </c>
      <c r="B13" s="24">
        <v>11</v>
      </c>
      <c r="C13" s="25" t="s">
        <v>5</v>
      </c>
      <c r="D13" s="27"/>
      <c r="E13" s="27"/>
      <c r="F13" s="31">
        <v>300000</v>
      </c>
      <c r="G13" s="31">
        <v>300000</v>
      </c>
      <c r="H13" s="31">
        <v>300000</v>
      </c>
      <c r="I13" s="9"/>
      <c r="J13" s="9"/>
      <c r="K13" s="9"/>
      <c r="L13" s="9"/>
    </row>
    <row r="14" spans="1:33" ht="15.75">
      <c r="A14" s="24">
        <v>1</v>
      </c>
      <c r="B14" s="24">
        <v>13</v>
      </c>
      <c r="C14" s="25" t="s">
        <v>6</v>
      </c>
      <c r="D14" s="27">
        <v>29339079.510000002</v>
      </c>
      <c r="E14" s="27">
        <v>37840283.729999997</v>
      </c>
      <c r="F14" s="31">
        <v>28980190</v>
      </c>
      <c r="G14" s="31">
        <v>25574186</v>
      </c>
      <c r="H14" s="31">
        <v>25574186</v>
      </c>
      <c r="I14" s="9"/>
      <c r="J14" s="9"/>
      <c r="K14" s="9"/>
      <c r="L14" s="9"/>
    </row>
    <row r="15" spans="1:33" ht="31.5">
      <c r="A15" s="22">
        <v>3</v>
      </c>
      <c r="B15" s="22">
        <v>0</v>
      </c>
      <c r="C15" s="23" t="s">
        <v>29</v>
      </c>
      <c r="D15" s="26">
        <f>D16+D17</f>
        <v>2017227.38</v>
      </c>
      <c r="E15" s="26">
        <f t="shared" ref="E15:H15" si="1">E16+E17</f>
        <v>3061069.12</v>
      </c>
      <c r="F15" s="26">
        <f t="shared" si="1"/>
        <v>2998359</v>
      </c>
      <c r="G15" s="26">
        <f t="shared" si="1"/>
        <v>2798359</v>
      </c>
      <c r="H15" s="26">
        <f t="shared" si="1"/>
        <v>2798359</v>
      </c>
      <c r="I15" s="10"/>
      <c r="J15" s="10"/>
      <c r="K15" s="10"/>
      <c r="L15" s="10"/>
    </row>
    <row r="16" spans="1:33" ht="15.75">
      <c r="A16" s="24">
        <v>3</v>
      </c>
      <c r="B16" s="24">
        <v>9</v>
      </c>
      <c r="C16" s="25" t="s">
        <v>25</v>
      </c>
      <c r="D16" s="27">
        <v>1991380.16</v>
      </c>
      <c r="E16" s="27">
        <v>2987563</v>
      </c>
      <c r="F16" s="32">
        <v>2998359</v>
      </c>
      <c r="G16" s="32">
        <v>2798359</v>
      </c>
      <c r="H16" s="32">
        <v>2798359</v>
      </c>
      <c r="I16" s="9"/>
      <c r="J16" s="9"/>
      <c r="K16" s="9"/>
      <c r="L16" s="9"/>
    </row>
    <row r="17" spans="1:33" ht="47.25">
      <c r="A17" s="24">
        <v>3</v>
      </c>
      <c r="B17" s="24">
        <v>10</v>
      </c>
      <c r="C17" s="25" t="s">
        <v>45</v>
      </c>
      <c r="D17" s="27">
        <v>25847.22</v>
      </c>
      <c r="E17" s="27">
        <v>73506.12</v>
      </c>
      <c r="F17" s="28"/>
      <c r="G17" s="28"/>
      <c r="H17" s="28"/>
      <c r="I17" s="11"/>
      <c r="J17" s="11"/>
      <c r="K17" s="11"/>
      <c r="L17" s="11"/>
    </row>
    <row r="18" spans="1:33" ht="15.75">
      <c r="A18" s="22">
        <v>4</v>
      </c>
      <c r="B18" s="22">
        <v>0</v>
      </c>
      <c r="C18" s="23" t="s">
        <v>30</v>
      </c>
      <c r="D18" s="26">
        <f>D19+D20+D21</f>
        <v>23592988.109999999</v>
      </c>
      <c r="E18" s="26">
        <f t="shared" ref="E18:H18" si="2">E19+E20+E21</f>
        <v>57927117.689999998</v>
      </c>
      <c r="F18" s="26">
        <f t="shared" si="2"/>
        <v>19443900</v>
      </c>
      <c r="G18" s="26">
        <f t="shared" si="2"/>
        <v>19595200</v>
      </c>
      <c r="H18" s="26">
        <f t="shared" si="2"/>
        <v>19918700</v>
      </c>
      <c r="I18" s="10"/>
      <c r="J18" s="10"/>
      <c r="K18" s="10"/>
      <c r="L18" s="10"/>
    </row>
    <row r="19" spans="1:33" ht="15.75">
      <c r="A19" s="24">
        <v>4</v>
      </c>
      <c r="B19" s="24">
        <v>5</v>
      </c>
      <c r="C19" s="25" t="s">
        <v>8</v>
      </c>
      <c r="D19" s="27">
        <v>36875</v>
      </c>
      <c r="E19" s="27">
        <v>128200</v>
      </c>
      <c r="F19" s="32">
        <v>134300</v>
      </c>
      <c r="G19" s="32">
        <v>134300</v>
      </c>
      <c r="H19" s="32">
        <v>134300</v>
      </c>
      <c r="I19" s="9"/>
      <c r="J19" s="9"/>
      <c r="K19" s="9"/>
      <c r="L19" s="9"/>
    </row>
    <row r="20" spans="1:33" ht="15.75">
      <c r="A20" s="24">
        <v>4</v>
      </c>
      <c r="B20" s="24">
        <v>9</v>
      </c>
      <c r="C20" s="25" t="s">
        <v>31</v>
      </c>
      <c r="D20" s="27">
        <v>17721536.359999999</v>
      </c>
      <c r="E20" s="27">
        <v>46844725.689999998</v>
      </c>
      <c r="F20" s="32">
        <v>19009600</v>
      </c>
      <c r="G20" s="32">
        <v>19360900</v>
      </c>
      <c r="H20" s="32">
        <v>19684400</v>
      </c>
      <c r="I20" s="9"/>
      <c r="J20" s="9"/>
      <c r="K20" s="9"/>
      <c r="L20" s="9"/>
    </row>
    <row r="21" spans="1:33" s="7" customFormat="1" ht="31.5">
      <c r="A21" s="24">
        <v>4</v>
      </c>
      <c r="B21" s="24">
        <v>12</v>
      </c>
      <c r="C21" s="25" t="s">
        <v>7</v>
      </c>
      <c r="D21" s="27">
        <v>5834576.75</v>
      </c>
      <c r="E21" s="27">
        <v>10954192</v>
      </c>
      <c r="F21" s="32">
        <v>300000</v>
      </c>
      <c r="G21" s="32">
        <v>100000</v>
      </c>
      <c r="H21" s="32">
        <v>100000</v>
      </c>
      <c r="I21" s="9"/>
      <c r="J21" s="9"/>
      <c r="K21" s="9"/>
      <c r="L21" s="9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5.75">
      <c r="A22" s="22">
        <v>5</v>
      </c>
      <c r="B22" s="22">
        <v>0</v>
      </c>
      <c r="C22" s="23" t="s">
        <v>32</v>
      </c>
      <c r="D22" s="26">
        <f>D23+D24+D25</f>
        <v>32555087.59</v>
      </c>
      <c r="E22" s="26">
        <f t="shared" ref="E22:H22" si="3">E23+E24+E25</f>
        <v>32238451.620000001</v>
      </c>
      <c r="F22" s="26">
        <f t="shared" si="3"/>
        <v>26544752.719999999</v>
      </c>
      <c r="G22" s="26">
        <f t="shared" si="3"/>
        <v>27499679.809999999</v>
      </c>
      <c r="H22" s="26">
        <f t="shared" si="3"/>
        <v>27499679.809999999</v>
      </c>
      <c r="I22" s="10"/>
      <c r="J22" s="10"/>
      <c r="K22" s="10"/>
      <c r="L22" s="10"/>
    </row>
    <row r="23" spans="1:33" ht="15.75">
      <c r="A23" s="24">
        <v>5</v>
      </c>
      <c r="B23" s="24">
        <v>1</v>
      </c>
      <c r="C23" s="25" t="s">
        <v>9</v>
      </c>
      <c r="D23" s="27">
        <v>12555.86</v>
      </c>
      <c r="E23" s="27">
        <v>4611.62</v>
      </c>
      <c r="F23" s="32">
        <v>7200</v>
      </c>
      <c r="G23" s="32">
        <v>7200</v>
      </c>
      <c r="H23" s="32">
        <v>7200</v>
      </c>
      <c r="I23" s="9"/>
      <c r="J23" s="9"/>
      <c r="K23" s="9"/>
      <c r="L23" s="9"/>
    </row>
    <row r="24" spans="1:33" s="7" customFormat="1" ht="15.75">
      <c r="A24" s="24">
        <v>5</v>
      </c>
      <c r="B24" s="24">
        <v>2</v>
      </c>
      <c r="C24" s="25" t="s">
        <v>10</v>
      </c>
      <c r="D24" s="27">
        <v>32420531.73</v>
      </c>
      <c r="E24" s="27">
        <v>31569840</v>
      </c>
      <c r="F24" s="32">
        <v>26287552.719999999</v>
      </c>
      <c r="G24" s="32">
        <v>27242479.809999999</v>
      </c>
      <c r="H24" s="32">
        <v>27242479.809999999</v>
      </c>
      <c r="I24" s="9"/>
      <c r="J24" s="9"/>
      <c r="K24" s="9"/>
      <c r="L24" s="9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s="7" customFormat="1" ht="15.75">
      <c r="A25" s="24">
        <v>5</v>
      </c>
      <c r="B25" s="24">
        <v>3</v>
      </c>
      <c r="C25" s="25" t="s">
        <v>48</v>
      </c>
      <c r="D25" s="27">
        <v>122000</v>
      </c>
      <c r="E25" s="27">
        <v>664000</v>
      </c>
      <c r="F25" s="32">
        <v>250000</v>
      </c>
      <c r="G25" s="32">
        <v>250000</v>
      </c>
      <c r="H25" s="32">
        <v>250000</v>
      </c>
      <c r="I25" s="11"/>
      <c r="J25" s="11"/>
      <c r="K25" s="11"/>
      <c r="L25" s="11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15.75">
      <c r="A26" s="22">
        <v>7</v>
      </c>
      <c r="B26" s="22">
        <v>0</v>
      </c>
      <c r="C26" s="23" t="s">
        <v>33</v>
      </c>
      <c r="D26" s="26">
        <f>D27+D28+D29+D30+D31</f>
        <v>371015212.03000003</v>
      </c>
      <c r="E26" s="26">
        <f t="shared" ref="E26:H26" si="4">E27+E28+E29+E30+E31</f>
        <v>414801229.54000002</v>
      </c>
      <c r="F26" s="26">
        <f t="shared" si="4"/>
        <v>357221302.31999999</v>
      </c>
      <c r="G26" s="26">
        <f t="shared" si="4"/>
        <v>344439365.23000002</v>
      </c>
      <c r="H26" s="26">
        <f t="shared" si="4"/>
        <v>343501807.25</v>
      </c>
      <c r="I26" s="10"/>
      <c r="J26" s="10"/>
      <c r="K26" s="10"/>
      <c r="L26" s="10"/>
    </row>
    <row r="27" spans="1:33" ht="15.75">
      <c r="A27" s="24">
        <v>7</v>
      </c>
      <c r="B27" s="24">
        <v>1</v>
      </c>
      <c r="C27" s="25" t="s">
        <v>11</v>
      </c>
      <c r="D27" s="27">
        <v>50555246.979999997</v>
      </c>
      <c r="E27" s="27">
        <v>48246230</v>
      </c>
      <c r="F27" s="32">
        <v>47014652.960000001</v>
      </c>
      <c r="G27" s="32">
        <v>43798548.119999997</v>
      </c>
      <c r="H27" s="32">
        <v>43798548.119999997</v>
      </c>
      <c r="I27" s="9"/>
      <c r="J27" s="9"/>
      <c r="K27" s="9"/>
      <c r="L27" s="9"/>
    </row>
    <row r="28" spans="1:33" ht="15.75">
      <c r="A28" s="24">
        <v>7</v>
      </c>
      <c r="B28" s="24">
        <v>2</v>
      </c>
      <c r="C28" s="25" t="s">
        <v>12</v>
      </c>
      <c r="D28" s="27">
        <v>295324393.62</v>
      </c>
      <c r="E28" s="27">
        <v>333003322.54000002</v>
      </c>
      <c r="F28" s="32">
        <v>282250994.72000003</v>
      </c>
      <c r="G28" s="32">
        <v>276319270.54000002</v>
      </c>
      <c r="H28" s="32">
        <v>275344432.56</v>
      </c>
      <c r="I28" s="9"/>
      <c r="J28" s="9"/>
      <c r="K28" s="9"/>
      <c r="L28" s="9"/>
    </row>
    <row r="29" spans="1:33" ht="15.75">
      <c r="A29" s="24">
        <v>7</v>
      </c>
      <c r="B29" s="24">
        <v>3</v>
      </c>
      <c r="C29" s="25" t="s">
        <v>23</v>
      </c>
      <c r="D29" s="27">
        <v>8230843.6299999999</v>
      </c>
      <c r="E29" s="27">
        <v>14701149</v>
      </c>
      <c r="F29" s="32">
        <v>8802379.0800000001</v>
      </c>
      <c r="G29" s="32">
        <v>5286737</v>
      </c>
      <c r="H29" s="32">
        <v>5286737</v>
      </c>
      <c r="I29" s="9"/>
      <c r="J29" s="9"/>
      <c r="K29" s="9"/>
      <c r="L29" s="9"/>
    </row>
    <row r="30" spans="1:33" s="7" customFormat="1" ht="15.75">
      <c r="A30" s="24">
        <v>7</v>
      </c>
      <c r="B30" s="24">
        <v>7</v>
      </c>
      <c r="C30" s="25" t="s">
        <v>22</v>
      </c>
      <c r="D30" s="27">
        <v>2460325.67</v>
      </c>
      <c r="E30" s="27">
        <v>2699328</v>
      </c>
      <c r="F30" s="32">
        <v>2947313.57</v>
      </c>
      <c r="G30" s="32">
        <v>2947331.57</v>
      </c>
      <c r="H30" s="32">
        <v>2978511.57</v>
      </c>
      <c r="I30" s="9"/>
      <c r="J30" s="9"/>
      <c r="K30" s="9"/>
      <c r="L30" s="9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15.75">
      <c r="A31" s="24">
        <v>7</v>
      </c>
      <c r="B31" s="24">
        <v>9</v>
      </c>
      <c r="C31" s="25" t="s">
        <v>13</v>
      </c>
      <c r="D31" s="27">
        <v>14444402.130000001</v>
      </c>
      <c r="E31" s="27">
        <v>16151200</v>
      </c>
      <c r="F31" s="32">
        <v>16205961.99</v>
      </c>
      <c r="G31" s="32">
        <v>16087478</v>
      </c>
      <c r="H31" s="32">
        <v>16093578</v>
      </c>
      <c r="I31" s="9"/>
      <c r="J31" s="9"/>
      <c r="K31" s="9"/>
      <c r="L31" s="9"/>
    </row>
    <row r="32" spans="1:33" ht="15.75">
      <c r="A32" s="22">
        <v>8</v>
      </c>
      <c r="B32" s="22">
        <v>0</v>
      </c>
      <c r="C32" s="23" t="s">
        <v>34</v>
      </c>
      <c r="D32" s="26">
        <f>D33+D34</f>
        <v>48565088.149999999</v>
      </c>
      <c r="E32" s="26">
        <f t="shared" ref="E32:H32" si="5">E33+E34</f>
        <v>63120000</v>
      </c>
      <c r="F32" s="26">
        <f t="shared" si="5"/>
        <v>50847816.770000003</v>
      </c>
      <c r="G32" s="26">
        <f t="shared" si="5"/>
        <v>28800316</v>
      </c>
      <c r="H32" s="26">
        <f t="shared" si="5"/>
        <v>28800316</v>
      </c>
      <c r="I32" s="10"/>
      <c r="J32" s="10"/>
      <c r="K32" s="10"/>
      <c r="L32" s="10"/>
    </row>
    <row r="33" spans="1:33" ht="15.75">
      <c r="A33" s="24">
        <v>8</v>
      </c>
      <c r="B33" s="24">
        <v>1</v>
      </c>
      <c r="C33" s="25" t="s">
        <v>14</v>
      </c>
      <c r="D33" s="27">
        <v>48565088.149999999</v>
      </c>
      <c r="E33" s="27">
        <v>63120000</v>
      </c>
      <c r="F33" s="32">
        <v>50847816.770000003</v>
      </c>
      <c r="G33" s="32">
        <v>28800316</v>
      </c>
      <c r="H33" s="32">
        <v>28800316</v>
      </c>
      <c r="I33" s="9"/>
      <c r="J33" s="9"/>
      <c r="K33" s="9"/>
      <c r="L33" s="9"/>
    </row>
    <row r="34" spans="1:33" ht="31.5">
      <c r="A34" s="24">
        <v>8</v>
      </c>
      <c r="B34" s="24">
        <v>4</v>
      </c>
      <c r="C34" s="25" t="s">
        <v>46</v>
      </c>
      <c r="D34" s="27"/>
      <c r="E34" s="27"/>
      <c r="F34" s="28"/>
      <c r="G34" s="28"/>
      <c r="H34" s="28"/>
      <c r="I34" s="11"/>
      <c r="J34" s="11"/>
      <c r="K34" s="11"/>
      <c r="L34" s="11"/>
    </row>
    <row r="35" spans="1:33" ht="15.75">
      <c r="A35" s="22">
        <v>10</v>
      </c>
      <c r="B35" s="22">
        <v>0</v>
      </c>
      <c r="C35" s="23" t="s">
        <v>35</v>
      </c>
      <c r="D35" s="26">
        <f>D36+D37+D38</f>
        <v>3336895.08</v>
      </c>
      <c r="E35" s="26">
        <f t="shared" ref="E35:H35" si="6">E36+E37+E38</f>
        <v>4127283.0700000003</v>
      </c>
      <c r="F35" s="26">
        <f t="shared" si="6"/>
        <v>1645171</v>
      </c>
      <c r="G35" s="26">
        <f t="shared" si="6"/>
        <v>1645171</v>
      </c>
      <c r="H35" s="26">
        <f t="shared" si="6"/>
        <v>1645171</v>
      </c>
      <c r="I35" s="10"/>
      <c r="J35" s="10"/>
      <c r="K35" s="10"/>
      <c r="L35" s="10"/>
    </row>
    <row r="36" spans="1:33" ht="15.75">
      <c r="A36" s="24">
        <v>10</v>
      </c>
      <c r="B36" s="24">
        <v>1</v>
      </c>
      <c r="C36" s="25" t="s">
        <v>19</v>
      </c>
      <c r="D36" s="27">
        <v>821739</v>
      </c>
      <c r="E36" s="27">
        <v>798456</v>
      </c>
      <c r="F36" s="32">
        <v>953871</v>
      </c>
      <c r="G36" s="32">
        <v>953871</v>
      </c>
      <c r="H36" s="32">
        <v>953871</v>
      </c>
      <c r="I36" s="9"/>
      <c r="J36" s="9"/>
      <c r="K36" s="9"/>
      <c r="L36" s="9"/>
    </row>
    <row r="37" spans="1:33" ht="15.75">
      <c r="A37" s="24">
        <v>10</v>
      </c>
      <c r="B37" s="24">
        <v>3</v>
      </c>
      <c r="C37" s="25" t="s">
        <v>20</v>
      </c>
      <c r="D37" s="27">
        <v>964866.76</v>
      </c>
      <c r="E37" s="27">
        <v>2028466</v>
      </c>
      <c r="F37" s="32">
        <v>31200</v>
      </c>
      <c r="G37" s="32">
        <v>31200</v>
      </c>
      <c r="H37" s="32">
        <v>31200</v>
      </c>
      <c r="I37" s="9"/>
      <c r="J37" s="9"/>
      <c r="K37" s="9"/>
      <c r="L37" s="9"/>
    </row>
    <row r="38" spans="1:33" ht="15.75">
      <c r="A38" s="24">
        <v>10</v>
      </c>
      <c r="B38" s="24">
        <v>4</v>
      </c>
      <c r="C38" s="25" t="s">
        <v>21</v>
      </c>
      <c r="D38" s="27">
        <v>1550289.32</v>
      </c>
      <c r="E38" s="27">
        <v>1300361.07</v>
      </c>
      <c r="F38" s="32">
        <v>660100</v>
      </c>
      <c r="G38" s="32">
        <v>660100</v>
      </c>
      <c r="H38" s="32">
        <v>660100</v>
      </c>
      <c r="I38" s="9"/>
      <c r="J38" s="9"/>
      <c r="K38" s="9"/>
      <c r="L38" s="9"/>
    </row>
    <row r="39" spans="1:33" ht="15.75">
      <c r="A39" s="22">
        <v>11</v>
      </c>
      <c r="B39" s="22">
        <v>0</v>
      </c>
      <c r="C39" s="23" t="s">
        <v>36</v>
      </c>
      <c r="D39" s="26">
        <f>D40+D41</f>
        <v>7624068.1299999999</v>
      </c>
      <c r="E39" s="26">
        <f t="shared" ref="E39:H39" si="7">E40+E41</f>
        <v>5384429.7199999997</v>
      </c>
      <c r="F39" s="26">
        <f t="shared" si="7"/>
        <v>9090671</v>
      </c>
      <c r="G39" s="26">
        <f t="shared" si="7"/>
        <v>9539262</v>
      </c>
      <c r="H39" s="26">
        <f t="shared" si="7"/>
        <v>9539262</v>
      </c>
      <c r="I39" s="10"/>
      <c r="J39" s="10"/>
      <c r="K39" s="10"/>
      <c r="L39" s="10"/>
    </row>
    <row r="40" spans="1:33" ht="15.75">
      <c r="A40" s="24">
        <v>11</v>
      </c>
      <c r="B40" s="24">
        <v>1</v>
      </c>
      <c r="C40" s="25" t="s">
        <v>37</v>
      </c>
      <c r="D40" s="27">
        <v>7624068.1299999999</v>
      </c>
      <c r="E40" s="27">
        <v>5384429.7199999997</v>
      </c>
      <c r="F40" s="32">
        <v>8890671</v>
      </c>
      <c r="G40" s="32">
        <v>9339262</v>
      </c>
      <c r="H40" s="32">
        <v>9339262</v>
      </c>
      <c r="I40" s="9"/>
      <c r="J40" s="9"/>
      <c r="K40" s="9"/>
      <c r="L40" s="9"/>
    </row>
    <row r="41" spans="1:33" ht="15.75">
      <c r="A41" s="24">
        <v>11</v>
      </c>
      <c r="B41" s="24">
        <v>2</v>
      </c>
      <c r="C41" s="25" t="s">
        <v>18</v>
      </c>
      <c r="D41" s="27"/>
      <c r="E41" s="27"/>
      <c r="F41" s="28">
        <v>200000</v>
      </c>
      <c r="G41" s="28">
        <v>200000</v>
      </c>
      <c r="H41" s="28">
        <v>200000</v>
      </c>
      <c r="I41" s="11"/>
      <c r="J41" s="11"/>
      <c r="K41" s="11"/>
      <c r="L41" s="11"/>
    </row>
    <row r="42" spans="1:33" ht="15.75">
      <c r="A42" s="22">
        <v>12</v>
      </c>
      <c r="B42" s="22">
        <v>0</v>
      </c>
      <c r="C42" s="23" t="s">
        <v>38</v>
      </c>
      <c r="D42" s="26">
        <f>D43+D44</f>
        <v>996600</v>
      </c>
      <c r="E42" s="26">
        <f t="shared" ref="E42:H42" si="8">E43+E44</f>
        <v>1743100</v>
      </c>
      <c r="F42" s="26">
        <f t="shared" si="8"/>
        <v>2070680</v>
      </c>
      <c r="G42" s="26">
        <f t="shared" si="8"/>
        <v>3970680</v>
      </c>
      <c r="H42" s="26">
        <f t="shared" si="8"/>
        <v>3970680</v>
      </c>
      <c r="I42" s="10"/>
      <c r="J42" s="10"/>
      <c r="K42" s="10"/>
      <c r="L42" s="10"/>
    </row>
    <row r="43" spans="1:33" s="7" customFormat="1" ht="15.75">
      <c r="A43" s="24">
        <v>12</v>
      </c>
      <c r="B43" s="24">
        <v>2</v>
      </c>
      <c r="C43" s="25" t="s">
        <v>17</v>
      </c>
      <c r="D43" s="27">
        <v>250000</v>
      </c>
      <c r="E43" s="27">
        <v>926000</v>
      </c>
      <c r="F43" s="32">
        <v>1253580</v>
      </c>
      <c r="G43" s="32">
        <v>3153580</v>
      </c>
      <c r="H43" s="32">
        <v>3153580</v>
      </c>
      <c r="I43" s="9"/>
      <c r="J43" s="9"/>
      <c r="K43" s="9"/>
      <c r="L43" s="9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31.5">
      <c r="A44" s="24">
        <v>12</v>
      </c>
      <c r="B44" s="24">
        <v>4</v>
      </c>
      <c r="C44" s="25" t="s">
        <v>16</v>
      </c>
      <c r="D44" s="27">
        <v>746600</v>
      </c>
      <c r="E44" s="27">
        <v>817100</v>
      </c>
      <c r="F44" s="32">
        <v>817100</v>
      </c>
      <c r="G44" s="32">
        <v>817100</v>
      </c>
      <c r="H44" s="32">
        <v>817100</v>
      </c>
      <c r="I44" s="9"/>
      <c r="J44" s="9"/>
      <c r="K44" s="9"/>
      <c r="L44" s="9"/>
    </row>
    <row r="45" spans="1:33" ht="31.5">
      <c r="A45" s="22">
        <v>13</v>
      </c>
      <c r="B45" s="22">
        <v>0</v>
      </c>
      <c r="C45" s="23" t="s">
        <v>41</v>
      </c>
      <c r="D45" s="26">
        <f>D46</f>
        <v>0</v>
      </c>
      <c r="E45" s="26">
        <f t="shared" ref="E45:H45" si="9">E46</f>
        <v>0</v>
      </c>
      <c r="F45" s="26">
        <f t="shared" si="9"/>
        <v>0</v>
      </c>
      <c r="G45" s="26">
        <f t="shared" si="9"/>
        <v>229119</v>
      </c>
      <c r="H45" s="26">
        <f t="shared" si="9"/>
        <v>229119</v>
      </c>
      <c r="I45" s="11"/>
      <c r="J45" s="11"/>
      <c r="K45" s="11"/>
      <c r="L45" s="11"/>
    </row>
    <row r="46" spans="1:33" ht="31.5">
      <c r="A46" s="24">
        <v>13</v>
      </c>
      <c r="B46" s="24">
        <v>1</v>
      </c>
      <c r="C46" s="25" t="s">
        <v>42</v>
      </c>
      <c r="D46" s="27"/>
      <c r="E46" s="27"/>
      <c r="F46" s="28"/>
      <c r="G46" s="32">
        <v>229119</v>
      </c>
      <c r="H46" s="32">
        <v>229119</v>
      </c>
      <c r="I46" s="11"/>
      <c r="J46" s="11"/>
      <c r="K46" s="11"/>
      <c r="L46" s="11"/>
    </row>
    <row r="47" spans="1:33" ht="47.25">
      <c r="A47" s="22">
        <v>14</v>
      </c>
      <c r="B47" s="22">
        <v>0</v>
      </c>
      <c r="C47" s="23" t="s">
        <v>39</v>
      </c>
      <c r="D47" s="26">
        <f>D48+D49</f>
        <v>6517175.7999999998</v>
      </c>
      <c r="E47" s="26">
        <f t="shared" ref="E47:H47" si="10">E48+E49</f>
        <v>8017484</v>
      </c>
      <c r="F47" s="26">
        <f t="shared" si="10"/>
        <v>8974988</v>
      </c>
      <c r="G47" s="26">
        <f t="shared" si="10"/>
        <v>8666523</v>
      </c>
      <c r="H47" s="26">
        <f t="shared" si="10"/>
        <v>8202753</v>
      </c>
      <c r="I47" s="10"/>
      <c r="J47" s="10"/>
      <c r="K47" s="10"/>
      <c r="L47" s="10"/>
    </row>
    <row r="48" spans="1:33" ht="47.25">
      <c r="A48" s="24">
        <v>14</v>
      </c>
      <c r="B48" s="24">
        <v>1</v>
      </c>
      <c r="C48" s="25" t="s">
        <v>15</v>
      </c>
      <c r="D48" s="27">
        <v>5242433.8</v>
      </c>
      <c r="E48" s="27">
        <v>7741484</v>
      </c>
      <c r="F48" s="32">
        <v>8974988</v>
      </c>
      <c r="G48" s="32">
        <v>8666523</v>
      </c>
      <c r="H48" s="32">
        <v>8202753</v>
      </c>
      <c r="I48" s="9"/>
      <c r="J48" s="9"/>
      <c r="K48" s="9"/>
      <c r="L48" s="9"/>
    </row>
    <row r="49" spans="1:12" ht="31.5">
      <c r="A49" s="24">
        <v>14</v>
      </c>
      <c r="B49" s="24">
        <v>3</v>
      </c>
      <c r="C49" s="25" t="s">
        <v>43</v>
      </c>
      <c r="D49" s="27">
        <v>1274742</v>
      </c>
      <c r="E49" s="27">
        <v>276000</v>
      </c>
      <c r="F49" s="28"/>
      <c r="G49" s="28"/>
      <c r="H49" s="28"/>
      <c r="I49" s="11"/>
      <c r="J49" s="11"/>
      <c r="K49" s="11"/>
      <c r="L49" s="11"/>
    </row>
    <row r="50" spans="1:12" ht="15.75">
      <c r="A50" s="37" t="s">
        <v>24</v>
      </c>
      <c r="B50" s="38"/>
      <c r="C50" s="39"/>
      <c r="D50" s="29">
        <f>D7+D15+D18+D22+D26+D32+D35+D39+D42+D47+D45</f>
        <v>563667668.27999997</v>
      </c>
      <c r="E50" s="29">
        <f t="shared" ref="E50:H50" si="11">E7+E15+E18+E22+E26+E32+E35+E39+E42+E47+E45</f>
        <v>670452838.11000013</v>
      </c>
      <c r="F50" s="29">
        <f t="shared" si="11"/>
        <v>554116189.80999994</v>
      </c>
      <c r="G50" s="29">
        <f t="shared" si="11"/>
        <v>509729561.04000002</v>
      </c>
      <c r="H50" s="29">
        <f t="shared" si="11"/>
        <v>508638933.06</v>
      </c>
      <c r="I50" s="1"/>
    </row>
    <row r="51" spans="1:12" ht="15.75">
      <c r="A51" s="14"/>
      <c r="B51" s="14"/>
      <c r="C51" s="17"/>
      <c r="D51" s="17"/>
      <c r="E51" s="17"/>
      <c r="F51" s="17"/>
      <c r="G51" s="17"/>
      <c r="H51" s="21"/>
    </row>
    <row r="52" spans="1:12" ht="15.75">
      <c r="A52" s="33" t="s">
        <v>54</v>
      </c>
      <c r="B52" s="33"/>
      <c r="C52" s="33"/>
      <c r="D52" s="33"/>
      <c r="E52" s="33"/>
      <c r="F52" s="33"/>
      <c r="G52" s="33"/>
      <c r="H52" s="33"/>
    </row>
    <row r="53" spans="1:12" ht="15.75">
      <c r="A53" s="33" t="s">
        <v>52</v>
      </c>
      <c r="B53" s="33"/>
      <c r="C53" s="33"/>
      <c r="D53" s="33"/>
      <c r="E53" s="33"/>
      <c r="F53" s="33"/>
      <c r="G53" s="33"/>
      <c r="H53" s="33"/>
    </row>
  </sheetData>
  <mergeCells count="9">
    <mergeCell ref="A53:H53"/>
    <mergeCell ref="A52:H52"/>
    <mergeCell ref="A1:H1"/>
    <mergeCell ref="D4:D5"/>
    <mergeCell ref="A50:C50"/>
    <mergeCell ref="C4:C5"/>
    <mergeCell ref="F4:H4"/>
    <mergeCell ref="E4:E5"/>
    <mergeCell ref="A4:B5"/>
  </mergeCells>
  <pageMargins left="0.31496062992125984" right="0.31496062992125984" top="0.55118110236220474" bottom="0.59055118110236227" header="0.59055118110236227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местного бюджета</vt:lpstr>
      <vt:lpstr>'расходы местного бюджета'!Заголовки_для_печати</vt:lpstr>
      <vt:lpstr>'расходы местного бюджета'!Область_печати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User</cp:lastModifiedBy>
  <cp:lastPrinted>2024-11-15T06:18:39Z</cp:lastPrinted>
  <dcterms:created xsi:type="dcterms:W3CDTF">2009-04-17T07:03:32Z</dcterms:created>
  <dcterms:modified xsi:type="dcterms:W3CDTF">2024-11-15T06:20:04Z</dcterms:modified>
</cp:coreProperties>
</file>