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665" yWindow="-75" windowWidth="9660" windowHeight="8250"/>
  </bookViews>
  <sheets>
    <sheet name="мп" sheetId="2" r:id="rId1"/>
  </sheets>
  <definedNames>
    <definedName name="_xlnm.Print_Titles" localSheetId="0">мп!$8:$9</definedName>
    <definedName name="_xlnm.Print_Area" localSheetId="0">мп!$A$1:$V$50</definedName>
  </definedNames>
  <calcPr calcId="145621"/>
</workbook>
</file>

<file path=xl/calcChain.xml><?xml version="1.0" encoding="utf-8"?>
<calcChain xmlns="http://schemas.openxmlformats.org/spreadsheetml/2006/main">
  <c r="T42" i="2" l="1"/>
  <c r="R42" i="2"/>
  <c r="V23" i="2"/>
  <c r="T23" i="2" l="1"/>
  <c r="R23" i="2"/>
  <c r="V13" i="2" l="1"/>
  <c r="T12" i="2"/>
  <c r="R12" i="2"/>
  <c r="T40" i="2" l="1"/>
  <c r="R40" i="2"/>
  <c r="R39" i="2" s="1"/>
  <c r="T33" i="2"/>
  <c r="R33" i="2"/>
  <c r="R32" i="2" s="1"/>
  <c r="T30" i="2"/>
  <c r="R30" i="2"/>
  <c r="T26" i="2"/>
  <c r="R26" i="2"/>
  <c r="V41" i="2"/>
  <c r="V38" i="2"/>
  <c r="V35" i="2"/>
  <c r="V34" i="2"/>
  <c r="V31" i="2"/>
  <c r="V29" i="2"/>
  <c r="V28" i="2"/>
  <c r="V27" i="2"/>
  <c r="V25" i="2"/>
  <c r="V22" i="2"/>
  <c r="T21" i="2"/>
  <c r="R21" i="2"/>
  <c r="R20" i="2" s="1"/>
  <c r="V18" i="2"/>
  <c r="V17" i="2" s="1"/>
  <c r="T18" i="2"/>
  <c r="T17" i="2" s="1"/>
  <c r="R18" i="2"/>
  <c r="R17" i="2" s="1"/>
  <c r="V40" i="2" l="1"/>
  <c r="T39" i="2"/>
  <c r="V39" i="2" s="1"/>
  <c r="V30" i="2"/>
  <c r="V33" i="2"/>
  <c r="T32" i="2"/>
  <c r="T20" i="2"/>
  <c r="V26" i="2"/>
  <c r="V21" i="2"/>
  <c r="V14" i="2"/>
  <c r="V32" i="2" l="1"/>
  <c r="V12" i="2"/>
  <c r="T15" i="2" l="1"/>
  <c r="R15" i="2"/>
  <c r="R11" i="2" s="1"/>
  <c r="T11" i="2" l="1"/>
  <c r="V15" i="2"/>
  <c r="V16" i="2"/>
  <c r="R37" i="2"/>
  <c r="R36" i="2" s="1"/>
  <c r="T37" i="2"/>
  <c r="V11" i="2" l="1"/>
  <c r="T36" i="2"/>
  <c r="V37" i="2"/>
  <c r="V20" i="2"/>
  <c r="V42" i="2" l="1"/>
  <c r="V36" i="2"/>
</calcChain>
</file>

<file path=xl/sharedStrings.xml><?xml version="1.0" encoding="utf-8"?>
<sst xmlns="http://schemas.openxmlformats.org/spreadsheetml/2006/main" count="52" uniqueCount="50">
  <si>
    <t xml:space="preserve"> </t>
  </si>
  <si>
    <t>(расшифровка)</t>
  </si>
  <si>
    <t>Емельянова С.Г.</t>
  </si>
  <si>
    <t/>
  </si>
  <si>
    <t xml:space="preserve">Итого: </t>
  </si>
  <si>
    <t>5500000000</t>
  </si>
  <si>
    <t>Муниципальная программа "Обеспечение жильем молодых семей Лысогорского муниципального района на 2015-2020 годы"</t>
  </si>
  <si>
    <t>Социальное обеспечение населения</t>
  </si>
  <si>
    <t>Социальная политика</t>
  </si>
  <si>
    <t>5600000000</t>
  </si>
  <si>
    <t>Молодежная политика и оздоровление детей</t>
  </si>
  <si>
    <t>5700000000</t>
  </si>
  <si>
    <t>Общее образование</t>
  </si>
  <si>
    <t>Образование</t>
  </si>
  <si>
    <t>5400000000</t>
  </si>
  <si>
    <t>Муниципальная программа "Развитие малого и среднего предпринимательства в Лысогорском районе"</t>
  </si>
  <si>
    <t>Другие вопросы в области национальной экономики</t>
  </si>
  <si>
    <t>Национальная экономика</t>
  </si>
  <si>
    <t>утв 2 квартал</t>
  </si>
  <si>
    <t>утв 1 квартал</t>
  </si>
  <si>
    <t>ТипБюджета</t>
  </si>
  <si>
    <t>Подраздел</t>
  </si>
  <si>
    <t>Раздел</t>
  </si>
  <si>
    <t>Наименование</t>
  </si>
  <si>
    <t xml:space="preserve">% исполнения к плану текущего долга </t>
  </si>
  <si>
    <t>Дорожное хозяйство(дорожные фонды)</t>
  </si>
  <si>
    <t>Жилищно-коммунальное хозяйство</t>
  </si>
  <si>
    <t>Коммунальное хозяйство</t>
  </si>
  <si>
    <t>Муниципальная программа "Приобретение коммунальной (специализированной) техники, машин для муниципальных нужд Лысогорского муниципального района на 2017 год"</t>
  </si>
  <si>
    <t>Дошкольное образование</t>
  </si>
  <si>
    <t>Подпрограмма « Развитие системы дошкольного образования»   муниципальной программы «Развитие образования в Лысогорском районе Саратовской области на 2017 год».</t>
  </si>
  <si>
    <t xml:space="preserve">Подпрограмма «Развитие системы общего и дополнительного образования» муниципальной программы «Развитие образования в Лысогорском районе Саратовской области на 2017 год».  </t>
  </si>
  <si>
    <t>Дополнительное образование</t>
  </si>
  <si>
    <t xml:space="preserve">Подпрограмма «Поддержка одаренных детей Лысогорского района Саратовской области»муниципальной программы «Развитие образования в Лысогорском районе Саратовской области на 2017 год».   </t>
  </si>
  <si>
    <t xml:space="preserve">Подпрограмма «Система образования в сфере культуры» муниципальной программы Лысогоркого района Саратовской области «Культура Лысогорского района 2016-2017г.»   </t>
  </si>
  <si>
    <t xml:space="preserve">Муниципальная программа «Организация летнего отдыха, оздоровления и занятости детей, подростков учреждений Лысогорского муниципального района на 2017 год». </t>
  </si>
  <si>
    <t xml:space="preserve">Культура и кинематография </t>
  </si>
  <si>
    <t xml:space="preserve">Подпрограмма «Библиотеки» муниципальной программы Лысогоркого района Саратовской области «Культура Лысогорского района 2016-2017г.»   </t>
  </si>
  <si>
    <t>Культура</t>
  </si>
  <si>
    <t xml:space="preserve">Подпрограмма «Культурно-досуговые учреждения» муниципальной программы Лысогоркого района Саратовской области «Культура Лысогорского района 2016-2017г.»   </t>
  </si>
  <si>
    <t xml:space="preserve">Физическая культура и спорт </t>
  </si>
  <si>
    <t xml:space="preserve">Физическая культура </t>
  </si>
  <si>
    <t xml:space="preserve">Муниципальная программа Лысогорского района Саратовской области «Развитие физической культуры, спорта, туризма на 2017 год» </t>
  </si>
  <si>
    <t>Муниципальная программа "Содержание автомобильных дорог общего пользования местного значения Лысогорского муниципального района на 2017 год"</t>
  </si>
  <si>
    <t xml:space="preserve">Муниципальная программа «Капитальный ремонт, ремонт и содержание автомобильных дорог общего пользования местного значения» </t>
  </si>
  <si>
    <t>Муниципальная программа "Создание в общеобразовательных организациях Лысогорского района, расположенных в сельской местности, условий для занятий физической культурой и спортом"</t>
  </si>
  <si>
    <t>Ожидаемое исполнение муниципальных программ за 2017 год</t>
  </si>
  <si>
    <t>Утвержденные бюджетные назначения на2017 года</t>
  </si>
  <si>
    <t>Ожидаемое исполнение за 2017 год</t>
  </si>
  <si>
    <t>Начальник финансового управления                                                     С.Г. Емельянова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</si>
</sst>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  <numFmt numFmtId="169" formatCode="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169" fontId="2" fillId="0" borderId="7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14" xfId="1" applyNumberFormat="1" applyFont="1" applyFill="1" applyBorder="1" applyAlignment="1" applyProtection="1">
      <protection hidden="1"/>
    </xf>
    <xf numFmtId="0" fontId="1" fillId="3" borderId="3" xfId="1" applyNumberFormat="1" applyFont="1" applyFill="1" applyBorder="1" applyAlignment="1" applyProtection="1">
      <protection hidden="1"/>
    </xf>
    <xf numFmtId="169" fontId="4" fillId="3" borderId="6" xfId="1" applyNumberFormat="1" applyFont="1" applyFill="1" applyBorder="1" applyAlignment="1" applyProtection="1">
      <protection hidden="1"/>
    </xf>
    <xf numFmtId="169" fontId="4" fillId="3" borderId="14" xfId="1" applyNumberFormat="1" applyFont="1" applyFill="1" applyBorder="1" applyAlignment="1" applyProtection="1">
      <protection hidden="1"/>
    </xf>
    <xf numFmtId="0" fontId="1" fillId="3" borderId="0" xfId="1" applyFill="1"/>
    <xf numFmtId="169" fontId="4" fillId="0" borderId="6" xfId="1" applyNumberFormat="1" applyFont="1" applyFill="1" applyBorder="1" applyAlignment="1" applyProtection="1">
      <protection hidden="1"/>
    </xf>
    <xf numFmtId="169" fontId="4" fillId="0" borderId="14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14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0" xfId="1" applyFo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4" fillId="0" borderId="6" xfId="1" applyNumberFormat="1" applyFont="1" applyFill="1" applyBorder="1" applyAlignment="1" applyProtection="1">
      <protection hidden="1"/>
    </xf>
    <xf numFmtId="169" fontId="4" fillId="0" borderId="14" xfId="1" applyNumberFormat="1" applyFont="1" applyFill="1" applyBorder="1" applyAlignment="1" applyProtection="1"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8" fillId="0" borderId="0" xfId="1" applyFont="1" applyProtection="1">
      <protection hidden="1"/>
    </xf>
    <xf numFmtId="0" fontId="9" fillId="0" borderId="0" xfId="1" applyNumberFormat="1" applyFont="1" applyFill="1" applyAlignment="1" applyProtection="1">
      <alignment horizontal="center" vertical="center"/>
      <protection hidden="1"/>
    </xf>
    <xf numFmtId="0" fontId="8" fillId="0" borderId="0" xfId="1" applyNumberFormat="1" applyFont="1" applyFill="1" applyBorder="1" applyAlignment="1" applyProtection="1">
      <alignment horizontal="centerContinuous"/>
      <protection hidden="1"/>
    </xf>
    <xf numFmtId="0" fontId="8" fillId="0" borderId="0" xfId="1" applyNumberFormat="1" applyFont="1" applyFill="1" applyBorder="1" applyAlignment="1" applyProtection="1">
      <protection hidden="1"/>
    </xf>
    <xf numFmtId="0" fontId="7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166" fontId="10" fillId="4" borderId="21" xfId="1" applyNumberFormat="1" applyFont="1" applyFill="1" applyBorder="1" applyAlignment="1" applyProtection="1">
      <alignment wrapText="1"/>
      <protection hidden="1"/>
    </xf>
    <xf numFmtId="168" fontId="9" fillId="4" borderId="8" xfId="1" applyNumberFormat="1" applyFont="1" applyFill="1" applyBorder="1" applyAlignment="1" applyProtection="1">
      <protection hidden="1"/>
    </xf>
    <xf numFmtId="167" fontId="9" fillId="4" borderId="8" xfId="1" applyNumberFormat="1" applyFont="1" applyFill="1" applyBorder="1" applyAlignment="1" applyProtection="1">
      <protection hidden="1"/>
    </xf>
    <xf numFmtId="0" fontId="11" fillId="4" borderId="8" xfId="1" applyNumberFormat="1" applyFont="1" applyFill="1" applyBorder="1" applyAlignment="1" applyProtection="1">
      <protection hidden="1"/>
    </xf>
    <xf numFmtId="165" fontId="11" fillId="4" borderId="8" xfId="1" applyNumberFormat="1" applyFont="1" applyFill="1" applyBorder="1" applyAlignment="1" applyProtection="1">
      <protection hidden="1"/>
    </xf>
    <xf numFmtId="165" fontId="9" fillId="4" borderId="8" xfId="1" applyNumberFormat="1" applyFont="1" applyFill="1" applyBorder="1" applyAlignment="1" applyProtection="1">
      <protection hidden="1"/>
    </xf>
    <xf numFmtId="10" fontId="9" fillId="4" borderId="8" xfId="1" applyNumberFormat="1" applyFont="1" applyFill="1" applyBorder="1" applyAlignment="1" applyProtection="1">
      <protection hidden="1"/>
    </xf>
    <xf numFmtId="166" fontId="10" fillId="2" borderId="9" xfId="1" applyNumberFormat="1" applyFont="1" applyFill="1" applyBorder="1" applyAlignment="1" applyProtection="1">
      <alignment wrapText="1"/>
      <protection hidden="1"/>
    </xf>
    <xf numFmtId="168" fontId="9" fillId="2" borderId="5" xfId="1" applyNumberFormat="1" applyFont="1" applyFill="1" applyBorder="1" applyAlignment="1" applyProtection="1">
      <protection hidden="1"/>
    </xf>
    <xf numFmtId="167" fontId="9" fillId="2" borderId="5" xfId="1" applyNumberFormat="1" applyFont="1" applyFill="1" applyBorder="1" applyAlignment="1" applyProtection="1">
      <protection hidden="1"/>
    </xf>
    <xf numFmtId="0" fontId="11" fillId="2" borderId="5" xfId="1" applyNumberFormat="1" applyFont="1" applyFill="1" applyBorder="1" applyAlignment="1" applyProtection="1">
      <protection hidden="1"/>
    </xf>
    <xf numFmtId="165" fontId="11" fillId="2" borderId="5" xfId="1" applyNumberFormat="1" applyFont="1" applyFill="1" applyBorder="1" applyAlignment="1" applyProtection="1">
      <protection hidden="1"/>
    </xf>
    <xf numFmtId="165" fontId="9" fillId="2" borderId="5" xfId="1" applyNumberFormat="1" applyFont="1" applyFill="1" applyBorder="1" applyAlignment="1" applyProtection="1">
      <protection hidden="1"/>
    </xf>
    <xf numFmtId="10" fontId="9" fillId="2" borderId="5" xfId="1" applyNumberFormat="1" applyFont="1" applyFill="1" applyBorder="1" applyAlignment="1" applyProtection="1">
      <protection hidden="1"/>
    </xf>
    <xf numFmtId="166" fontId="11" fillId="3" borderId="9" xfId="1" applyNumberFormat="1" applyFont="1" applyFill="1" applyBorder="1" applyAlignment="1" applyProtection="1">
      <alignment wrapText="1"/>
      <protection hidden="1"/>
    </xf>
    <xf numFmtId="168" fontId="11" fillId="3" borderId="5" xfId="1" applyNumberFormat="1" applyFont="1" applyFill="1" applyBorder="1" applyAlignment="1" applyProtection="1">
      <protection hidden="1"/>
    </xf>
    <xf numFmtId="167" fontId="11" fillId="3" borderId="5" xfId="1" applyNumberFormat="1" applyFont="1" applyFill="1" applyBorder="1" applyAlignment="1" applyProtection="1">
      <protection hidden="1"/>
    </xf>
    <xf numFmtId="0" fontId="11" fillId="3" borderId="5" xfId="1" applyNumberFormat="1" applyFont="1" applyFill="1" applyBorder="1" applyAlignment="1" applyProtection="1">
      <protection hidden="1"/>
    </xf>
    <xf numFmtId="165" fontId="11" fillId="3" borderId="5" xfId="1" applyNumberFormat="1" applyFont="1" applyFill="1" applyBorder="1" applyAlignment="1" applyProtection="1">
      <protection hidden="1"/>
    </xf>
    <xf numFmtId="10" fontId="11" fillId="3" borderId="5" xfId="1" applyNumberFormat="1" applyFont="1" applyFill="1" applyBorder="1" applyAlignment="1" applyProtection="1">
      <protection hidden="1"/>
    </xf>
    <xf numFmtId="0" fontId="9" fillId="2" borderId="5" xfId="1" applyNumberFormat="1" applyFont="1" applyFill="1" applyBorder="1" applyAlignment="1" applyProtection="1">
      <protection hidden="1"/>
    </xf>
    <xf numFmtId="166" fontId="11" fillId="3" borderId="22" xfId="1" applyNumberFormat="1" applyFont="1" applyFill="1" applyBorder="1" applyAlignment="1" applyProtection="1">
      <alignment wrapText="1"/>
      <protection hidden="1"/>
    </xf>
    <xf numFmtId="168" fontId="11" fillId="3" borderId="4" xfId="1" applyNumberFormat="1" applyFont="1" applyFill="1" applyBorder="1" applyAlignment="1" applyProtection="1">
      <protection hidden="1"/>
    </xf>
    <xf numFmtId="167" fontId="11" fillId="3" borderId="4" xfId="1" applyNumberFormat="1" applyFont="1" applyFill="1" applyBorder="1" applyAlignment="1" applyProtection="1">
      <protection hidden="1"/>
    </xf>
    <xf numFmtId="0" fontId="11" fillId="3" borderId="4" xfId="1" applyNumberFormat="1" applyFont="1" applyFill="1" applyBorder="1" applyAlignment="1" applyProtection="1">
      <protection hidden="1"/>
    </xf>
    <xf numFmtId="165" fontId="11" fillId="3" borderId="4" xfId="1" applyNumberFormat="1" applyFont="1" applyFill="1" applyBorder="1" applyAlignment="1" applyProtection="1">
      <protection hidden="1"/>
    </xf>
    <xf numFmtId="10" fontId="11" fillId="3" borderId="4" xfId="1" applyNumberFormat="1" applyFont="1" applyFill="1" applyBorder="1" applyAlignment="1" applyProtection="1">
      <protection hidden="1"/>
    </xf>
    <xf numFmtId="0" fontId="9" fillId="4" borderId="8" xfId="1" applyNumberFormat="1" applyFont="1" applyFill="1" applyBorder="1" applyAlignment="1" applyProtection="1">
      <protection hidden="1"/>
    </xf>
    <xf numFmtId="168" fontId="12" fillId="3" borderId="5" xfId="1" applyNumberFormat="1" applyFont="1" applyFill="1" applyBorder="1" applyAlignment="1" applyProtection="1">
      <protection hidden="1"/>
    </xf>
    <xf numFmtId="167" fontId="12" fillId="3" borderId="5" xfId="1" applyNumberFormat="1" applyFont="1" applyFill="1" applyBorder="1" applyAlignment="1" applyProtection="1">
      <protection hidden="1"/>
    </xf>
    <xf numFmtId="0" fontId="12" fillId="3" borderId="5" xfId="1" applyNumberFormat="1" applyFont="1" applyFill="1" applyBorder="1" applyAlignment="1" applyProtection="1">
      <protection hidden="1"/>
    </xf>
    <xf numFmtId="165" fontId="12" fillId="3" borderId="5" xfId="1" applyNumberFormat="1" applyFont="1" applyFill="1" applyBorder="1" applyAlignment="1" applyProtection="1">
      <protection hidden="1"/>
    </xf>
    <xf numFmtId="10" fontId="9" fillId="3" borderId="5" xfId="1" applyNumberFormat="1" applyFont="1" applyFill="1" applyBorder="1" applyAlignment="1" applyProtection="1">
      <protection hidden="1"/>
    </xf>
    <xf numFmtId="168" fontId="9" fillId="3" borderId="5" xfId="1" applyNumberFormat="1" applyFont="1" applyFill="1" applyBorder="1" applyAlignment="1" applyProtection="1">
      <protection hidden="1"/>
    </xf>
    <xf numFmtId="167" fontId="9" fillId="3" borderId="5" xfId="1" applyNumberFormat="1" applyFont="1" applyFill="1" applyBorder="1" applyAlignment="1" applyProtection="1">
      <protection hidden="1"/>
    </xf>
    <xf numFmtId="0" fontId="9" fillId="3" borderId="5" xfId="1" applyNumberFormat="1" applyFont="1" applyFill="1" applyBorder="1" applyAlignment="1" applyProtection="1">
      <protection hidden="1"/>
    </xf>
    <xf numFmtId="165" fontId="9" fillId="3" borderId="5" xfId="1" applyNumberFormat="1" applyFont="1" applyFill="1" applyBorder="1" applyAlignment="1" applyProtection="1">
      <protection hidden="1"/>
    </xf>
    <xf numFmtId="168" fontId="10" fillId="2" borderId="5" xfId="1" applyNumberFormat="1" applyFont="1" applyFill="1" applyBorder="1" applyAlignment="1" applyProtection="1">
      <protection hidden="1"/>
    </xf>
    <xf numFmtId="167" fontId="10" fillId="2" borderId="5" xfId="1" applyNumberFormat="1" applyFont="1" applyFill="1" applyBorder="1" applyAlignment="1" applyProtection="1">
      <protection hidden="1"/>
    </xf>
    <xf numFmtId="0" fontId="10" fillId="2" borderId="5" xfId="1" applyNumberFormat="1" applyFont="1" applyFill="1" applyBorder="1" applyAlignment="1" applyProtection="1">
      <protection hidden="1"/>
    </xf>
    <xf numFmtId="10" fontId="9" fillId="3" borderId="4" xfId="1" applyNumberFormat="1" applyFont="1" applyFill="1" applyBorder="1" applyAlignment="1" applyProtection="1">
      <protection hidden="1"/>
    </xf>
    <xf numFmtId="166" fontId="9" fillId="4" borderId="21" xfId="1" applyNumberFormat="1" applyFont="1" applyFill="1" applyBorder="1" applyAlignment="1" applyProtection="1">
      <alignment wrapText="1"/>
      <protection hidden="1"/>
    </xf>
    <xf numFmtId="166" fontId="11" fillId="2" borderId="9" xfId="1" applyNumberFormat="1" applyFont="1" applyFill="1" applyBorder="1" applyAlignment="1" applyProtection="1">
      <alignment wrapText="1"/>
      <protection hidden="1"/>
    </xf>
    <xf numFmtId="168" fontId="11" fillId="2" borderId="5" xfId="1" applyNumberFormat="1" applyFont="1" applyFill="1" applyBorder="1" applyAlignment="1" applyProtection="1">
      <protection hidden="1"/>
    </xf>
    <xf numFmtId="167" fontId="11" fillId="2" borderId="5" xfId="1" applyNumberFormat="1" applyFont="1" applyFill="1" applyBorder="1" applyAlignment="1" applyProtection="1">
      <protection hidden="1"/>
    </xf>
    <xf numFmtId="166" fontId="10" fillId="4" borderId="10" xfId="1" applyNumberFormat="1" applyFont="1" applyFill="1" applyBorder="1" applyAlignment="1" applyProtection="1">
      <alignment wrapText="1"/>
      <protection hidden="1"/>
    </xf>
    <xf numFmtId="168" fontId="9" fillId="4" borderId="10" xfId="1" applyNumberFormat="1" applyFont="1" applyFill="1" applyBorder="1" applyAlignment="1" applyProtection="1">
      <protection hidden="1"/>
    </xf>
    <xf numFmtId="167" fontId="9" fillId="4" borderId="10" xfId="1" applyNumberFormat="1" applyFont="1" applyFill="1" applyBorder="1" applyAlignment="1" applyProtection="1">
      <protection hidden="1"/>
    </xf>
    <xf numFmtId="0" fontId="9" fillId="4" borderId="10" xfId="1" applyNumberFormat="1" applyFont="1" applyFill="1" applyBorder="1" applyAlignment="1" applyProtection="1">
      <protection hidden="1"/>
    </xf>
    <xf numFmtId="165" fontId="9" fillId="4" borderId="10" xfId="1" applyNumberFormat="1" applyFont="1" applyFill="1" applyBorder="1" applyAlignment="1" applyProtection="1">
      <protection hidden="1"/>
    </xf>
    <xf numFmtId="10" fontId="9" fillId="4" borderId="10" xfId="1" applyNumberFormat="1" applyFont="1" applyFill="1" applyBorder="1" applyAlignment="1" applyProtection="1">
      <protection hidden="1"/>
    </xf>
    <xf numFmtId="166" fontId="11" fillId="2" borderId="5" xfId="1" applyNumberFormat="1" applyFont="1" applyFill="1" applyBorder="1" applyAlignment="1" applyProtection="1">
      <alignment wrapText="1"/>
      <protection hidden="1"/>
    </xf>
    <xf numFmtId="166" fontId="11" fillId="3" borderId="13" xfId="1" applyNumberFormat="1" applyFont="1" applyFill="1" applyBorder="1" applyAlignment="1" applyProtection="1">
      <alignment wrapText="1"/>
      <protection hidden="1"/>
    </xf>
    <xf numFmtId="168" fontId="11" fillId="3" borderId="13" xfId="1" applyNumberFormat="1" applyFont="1" applyFill="1" applyBorder="1" applyAlignment="1" applyProtection="1">
      <protection hidden="1"/>
    </xf>
    <xf numFmtId="167" fontId="11" fillId="3" borderId="13" xfId="1" applyNumberFormat="1" applyFont="1" applyFill="1" applyBorder="1" applyAlignment="1" applyProtection="1">
      <protection hidden="1"/>
    </xf>
    <xf numFmtId="0" fontId="11" fillId="3" borderId="13" xfId="1" applyNumberFormat="1" applyFont="1" applyFill="1" applyBorder="1" applyAlignment="1" applyProtection="1">
      <protection hidden="1"/>
    </xf>
    <xf numFmtId="165" fontId="11" fillId="3" borderId="13" xfId="1" applyNumberFormat="1" applyFont="1" applyFill="1" applyBorder="1" applyAlignment="1" applyProtection="1">
      <protection hidden="1"/>
    </xf>
    <xf numFmtId="10" fontId="9" fillId="3" borderId="13" xfId="1" applyNumberFormat="1" applyFont="1" applyFill="1" applyBorder="1" applyAlignment="1" applyProtection="1">
      <protection hidden="1"/>
    </xf>
    <xf numFmtId="0" fontId="9" fillId="3" borderId="11" xfId="1" applyNumberFormat="1" applyFont="1" applyFill="1" applyBorder="1" applyAlignment="1" applyProtection="1">
      <alignment horizontal="right" wrapText="1"/>
      <protection hidden="1"/>
    </xf>
    <xf numFmtId="0" fontId="9" fillId="3" borderId="12" xfId="1" applyNumberFormat="1" applyFont="1" applyFill="1" applyBorder="1" applyAlignment="1" applyProtection="1">
      <alignment horizontal="right" wrapText="1"/>
      <protection hidden="1"/>
    </xf>
    <xf numFmtId="0" fontId="9" fillId="3" borderId="12" xfId="1" applyNumberFormat="1" applyFont="1" applyFill="1" applyBorder="1" applyAlignment="1" applyProtection="1">
      <protection hidden="1"/>
    </xf>
    <xf numFmtId="164" fontId="9" fillId="3" borderId="12" xfId="1" applyNumberFormat="1" applyFont="1" applyFill="1" applyBorder="1" applyAlignment="1" applyProtection="1">
      <protection hidden="1"/>
    </xf>
    <xf numFmtId="165" fontId="9" fillId="3" borderId="12" xfId="1" applyNumberFormat="1" applyFont="1" applyFill="1" applyBorder="1" applyAlignment="1" applyProtection="1">
      <protection hidden="1"/>
    </xf>
    <xf numFmtId="10" fontId="9" fillId="3" borderId="12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right" wrapText="1"/>
      <protection hidden="1"/>
    </xf>
    <xf numFmtId="0" fontId="7" fillId="0" borderId="0" xfId="1" applyNumberFormat="1" applyFont="1" applyFill="1" applyBorder="1" applyAlignment="1" applyProtection="1">
      <protection hidden="1"/>
    </xf>
    <xf numFmtId="164" fontId="7" fillId="3" borderId="0" xfId="1" applyNumberFormat="1" applyFont="1" applyFill="1" applyBorder="1" applyAlignment="1" applyProtection="1">
      <protection hidden="1"/>
    </xf>
    <xf numFmtId="10" fontId="7" fillId="3" borderId="0" xfId="1" applyNumberFormat="1" applyFont="1" applyFill="1" applyBorder="1" applyAlignment="1" applyProtection="1"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centerContinuous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8" fillId="0" borderId="0" xfId="1" applyFont="1"/>
    <xf numFmtId="0" fontId="11" fillId="0" borderId="0" xfId="1" applyFont="1" applyAlignment="1" applyProtection="1">
      <alignment horizontal="center"/>
      <protection hidden="1"/>
    </xf>
    <xf numFmtId="0" fontId="11" fillId="0" borderId="0" xfId="1" applyFont="1" applyAlignment="1">
      <alignment horizontal="center"/>
    </xf>
    <xf numFmtId="0" fontId="11" fillId="0" borderId="0" xfId="1" applyNumberFormat="1" applyFont="1" applyFill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showGridLines="0" showZeros="0" tabSelected="1" view="pageBreakPreview" zoomScale="60" zoomScaleNormal="100" workbookViewId="0">
      <pane xSplit="14" ySplit="9" topLeftCell="O10" activePane="bottomRight" state="frozen"/>
      <selection pane="topRight" activeCell="O1" sqref="O1"/>
      <selection pane="bottomLeft" activeCell="A10" sqref="A10"/>
      <selection pane="bottomRight" activeCell="L50" sqref="L50"/>
    </sheetView>
  </sheetViews>
  <sheetFormatPr defaultColWidth="9.140625" defaultRowHeight="12.75" x14ac:dyDescent="0.2"/>
  <cols>
    <col min="1" max="1" width="1.42578125" style="1" customWidth="1"/>
    <col min="2" max="11" width="0" style="1" hidden="1" customWidth="1"/>
    <col min="12" max="12" width="53.140625" style="1" customWidth="1"/>
    <col min="13" max="13" width="5.7109375" style="1" customWidth="1"/>
    <col min="14" max="14" width="6.28515625" style="1" customWidth="1"/>
    <col min="15" max="15" width="0.85546875" style="1" customWidth="1"/>
    <col min="16" max="17" width="0" style="1" hidden="1" customWidth="1"/>
    <col min="18" max="18" width="19.28515625" style="1" customWidth="1"/>
    <col min="19" max="19" width="0" style="1" hidden="1" customWidth="1"/>
    <col min="20" max="20" width="18.85546875" style="1" customWidth="1"/>
    <col min="21" max="21" width="0" style="1" hidden="1" customWidth="1"/>
    <col min="22" max="22" width="24" style="1" customWidth="1"/>
    <col min="23" max="247" width="9.140625" style="1" customWidth="1"/>
    <col min="248" max="16384" width="9.140625" style="1"/>
  </cols>
  <sheetData>
    <row r="1" spans="1:22" ht="12.75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28"/>
      <c r="M1" s="28"/>
      <c r="N1" s="28"/>
      <c r="O1" s="28"/>
      <c r="P1" s="28"/>
      <c r="Q1" s="28"/>
      <c r="R1" s="28" t="s">
        <v>3</v>
      </c>
      <c r="S1" s="28"/>
      <c r="T1" s="28"/>
      <c r="U1" s="28"/>
      <c r="V1" s="29"/>
    </row>
    <row r="2" spans="1:22" ht="12.75" customHeight="1" x14ac:dyDescent="0.2">
      <c r="A2" s="2"/>
      <c r="B2" s="5"/>
      <c r="C2" s="5"/>
      <c r="D2" s="5"/>
      <c r="E2" s="5"/>
      <c r="F2" s="5"/>
      <c r="G2" s="5"/>
      <c r="H2" s="5"/>
      <c r="I2" s="5"/>
      <c r="J2" s="5"/>
      <c r="K2" s="5"/>
      <c r="L2" s="28"/>
      <c r="M2" s="28"/>
      <c r="N2" s="28"/>
      <c r="O2" s="28"/>
      <c r="P2" s="28"/>
      <c r="Q2" s="28"/>
      <c r="R2" s="28" t="s">
        <v>3</v>
      </c>
      <c r="S2" s="29"/>
      <c r="T2" s="29"/>
      <c r="U2" s="29"/>
      <c r="V2" s="29"/>
    </row>
    <row r="3" spans="1:22" ht="15" customHeigh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36"/>
      <c r="M3" s="36"/>
      <c r="N3" s="36"/>
      <c r="O3" s="36"/>
      <c r="P3" s="36"/>
      <c r="Q3" s="36"/>
      <c r="R3" s="36"/>
      <c r="S3" s="36"/>
      <c r="T3" s="37"/>
      <c r="U3" s="38"/>
      <c r="V3" s="39"/>
    </row>
    <row r="4" spans="1:22" ht="15" customHeight="1" x14ac:dyDescent="0.25">
      <c r="A4" s="13"/>
      <c r="B4" s="12"/>
      <c r="C4" s="12"/>
      <c r="D4" s="12"/>
      <c r="E4" s="12"/>
      <c r="F4" s="12"/>
      <c r="G4" s="12"/>
      <c r="H4" s="12"/>
      <c r="I4" s="12"/>
      <c r="J4" s="12"/>
      <c r="K4" s="12"/>
      <c r="L4" s="36"/>
      <c r="M4" s="36"/>
      <c r="N4" s="36"/>
      <c r="O4" s="36"/>
      <c r="P4" s="36"/>
      <c r="Q4" s="36"/>
      <c r="R4" s="36"/>
      <c r="S4" s="36"/>
      <c r="T4" s="37"/>
      <c r="U4" s="38"/>
      <c r="V4" s="39"/>
    </row>
    <row r="5" spans="1:22" ht="12.75" customHeight="1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40" t="s">
        <v>46</v>
      </c>
      <c r="M5" s="40"/>
      <c r="N5" s="40"/>
      <c r="O5" s="40"/>
      <c r="P5" s="40"/>
      <c r="Q5" s="40"/>
      <c r="R5" s="40"/>
      <c r="S5" s="40"/>
      <c r="T5" s="40"/>
      <c r="U5" s="40"/>
      <c r="V5" s="40"/>
    </row>
    <row r="6" spans="1:22" ht="12.75" customHeight="1" x14ac:dyDescent="0.2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37"/>
      <c r="M6" s="37"/>
      <c r="N6" s="37"/>
      <c r="O6" s="37"/>
      <c r="P6" s="37"/>
      <c r="Q6" s="37"/>
      <c r="R6" s="37"/>
      <c r="S6" s="37"/>
      <c r="T6" s="37"/>
      <c r="U6" s="39"/>
      <c r="V6" s="39"/>
    </row>
    <row r="7" spans="1:22" ht="15" customHeight="1" thickBo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9"/>
      <c r="L7" s="41"/>
      <c r="M7" s="41"/>
      <c r="N7" s="41"/>
      <c r="O7" s="41"/>
      <c r="P7" s="37"/>
      <c r="Q7" s="41"/>
      <c r="R7" s="41"/>
      <c r="S7" s="41"/>
      <c r="T7" s="42"/>
      <c r="U7" s="42"/>
      <c r="V7" s="39"/>
    </row>
    <row r="8" spans="1:22" ht="17.25" customHeight="1" x14ac:dyDescent="0.2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43" t="s">
        <v>23</v>
      </c>
      <c r="M8" s="44" t="s">
        <v>22</v>
      </c>
      <c r="N8" s="44" t="s">
        <v>21</v>
      </c>
      <c r="O8" s="44"/>
      <c r="P8" s="45" t="s">
        <v>20</v>
      </c>
      <c r="Q8" s="44" t="s">
        <v>18</v>
      </c>
      <c r="R8" s="44" t="s">
        <v>47</v>
      </c>
      <c r="S8" s="45"/>
      <c r="T8" s="44" t="s">
        <v>48</v>
      </c>
      <c r="U8" s="44" t="s">
        <v>19</v>
      </c>
      <c r="V8" s="44" t="s">
        <v>24</v>
      </c>
    </row>
    <row r="9" spans="1:22" ht="47.25" customHeight="1" thickBot="1" x14ac:dyDescent="0.25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46"/>
      <c r="M9" s="47"/>
      <c r="N9" s="47"/>
      <c r="O9" s="47"/>
      <c r="P9" s="48"/>
      <c r="Q9" s="47"/>
      <c r="R9" s="47"/>
      <c r="S9" s="48"/>
      <c r="T9" s="47"/>
      <c r="U9" s="47"/>
      <c r="V9" s="47"/>
    </row>
    <row r="10" spans="1:22" ht="11.25" customHeight="1" thickBot="1" x14ac:dyDescent="0.25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49"/>
      <c r="M10" s="50"/>
      <c r="N10" s="50"/>
      <c r="O10" s="50"/>
      <c r="P10" s="50"/>
      <c r="Q10" s="50"/>
      <c r="R10" s="50"/>
      <c r="S10" s="50"/>
      <c r="T10" s="50"/>
      <c r="U10" s="50"/>
      <c r="V10" s="50"/>
    </row>
    <row r="11" spans="1:22" ht="21" customHeight="1" x14ac:dyDescent="0.25">
      <c r="A11" s="7"/>
      <c r="B11" s="34">
        <v>4</v>
      </c>
      <c r="C11" s="35"/>
      <c r="D11" s="35"/>
      <c r="E11" s="35"/>
      <c r="F11" s="35"/>
      <c r="G11" s="35"/>
      <c r="H11" s="35"/>
      <c r="I11" s="35"/>
      <c r="J11" s="35"/>
      <c r="K11" s="35"/>
      <c r="L11" s="51" t="s">
        <v>17</v>
      </c>
      <c r="M11" s="52">
        <v>4</v>
      </c>
      <c r="N11" s="52">
        <v>0</v>
      </c>
      <c r="O11" s="53">
        <v>0</v>
      </c>
      <c r="P11" s="54"/>
      <c r="Q11" s="55"/>
      <c r="R11" s="56">
        <f>R15+R12</f>
        <v>4821771</v>
      </c>
      <c r="S11" s="55"/>
      <c r="T11" s="56">
        <f>T15+T12</f>
        <v>4821771</v>
      </c>
      <c r="U11" s="55"/>
      <c r="V11" s="57">
        <f t="shared" ref="V11:V20" si="0">T11/R11</f>
        <v>1</v>
      </c>
    </row>
    <row r="12" spans="1:22" s="23" customFormat="1" ht="20.25" customHeight="1" x14ac:dyDescent="0.25">
      <c r="A12" s="20"/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58" t="s">
        <v>25</v>
      </c>
      <c r="M12" s="59">
        <v>4</v>
      </c>
      <c r="N12" s="59">
        <v>9</v>
      </c>
      <c r="O12" s="60"/>
      <c r="P12" s="61"/>
      <c r="Q12" s="62"/>
      <c r="R12" s="63">
        <f>R14+R13</f>
        <v>4816771</v>
      </c>
      <c r="S12" s="62"/>
      <c r="T12" s="63">
        <f>T14+T13</f>
        <v>4816771</v>
      </c>
      <c r="U12" s="62"/>
      <c r="V12" s="64">
        <f t="shared" si="0"/>
        <v>1</v>
      </c>
    </row>
    <row r="13" spans="1:22" s="23" customFormat="1" ht="51" customHeight="1" x14ac:dyDescent="0.25">
      <c r="A13" s="20"/>
      <c r="B13" s="21"/>
      <c r="C13" s="22"/>
      <c r="D13" s="22"/>
      <c r="E13" s="22"/>
      <c r="F13" s="22"/>
      <c r="G13" s="22"/>
      <c r="H13" s="22"/>
      <c r="I13" s="22"/>
      <c r="J13" s="22"/>
      <c r="K13" s="22"/>
      <c r="L13" s="65" t="s">
        <v>43</v>
      </c>
      <c r="M13" s="66"/>
      <c r="N13" s="66"/>
      <c r="O13" s="67"/>
      <c r="P13" s="68"/>
      <c r="Q13" s="69"/>
      <c r="R13" s="69"/>
      <c r="S13" s="69"/>
      <c r="T13" s="69"/>
      <c r="U13" s="69"/>
      <c r="V13" s="70" t="e">
        <f t="shared" si="0"/>
        <v>#DIV/0!</v>
      </c>
    </row>
    <row r="14" spans="1:22" s="23" customFormat="1" ht="48" customHeight="1" x14ac:dyDescent="0.25">
      <c r="A14" s="20"/>
      <c r="B14" s="21"/>
      <c r="C14" s="22"/>
      <c r="D14" s="22"/>
      <c r="E14" s="22"/>
      <c r="F14" s="22"/>
      <c r="G14" s="22"/>
      <c r="H14" s="22"/>
      <c r="I14" s="22"/>
      <c r="J14" s="22"/>
      <c r="K14" s="22"/>
      <c r="L14" s="65" t="s">
        <v>44</v>
      </c>
      <c r="M14" s="66">
        <v>4</v>
      </c>
      <c r="N14" s="66">
        <v>9</v>
      </c>
      <c r="O14" s="67"/>
      <c r="P14" s="68"/>
      <c r="Q14" s="69"/>
      <c r="R14" s="69">
        <v>4816771</v>
      </c>
      <c r="S14" s="69"/>
      <c r="T14" s="69">
        <v>4816771</v>
      </c>
      <c r="U14" s="69"/>
      <c r="V14" s="70">
        <f t="shared" si="0"/>
        <v>1</v>
      </c>
    </row>
    <row r="15" spans="1:22" ht="35.25" customHeight="1" x14ac:dyDescent="0.2">
      <c r="A15" s="7"/>
      <c r="B15" s="32">
        <v>12</v>
      </c>
      <c r="C15" s="33"/>
      <c r="D15" s="33"/>
      <c r="E15" s="33"/>
      <c r="F15" s="33"/>
      <c r="G15" s="33"/>
      <c r="H15" s="33"/>
      <c r="I15" s="33"/>
      <c r="J15" s="33"/>
      <c r="K15" s="33"/>
      <c r="L15" s="58" t="s">
        <v>16</v>
      </c>
      <c r="M15" s="59">
        <v>4</v>
      </c>
      <c r="N15" s="59">
        <v>12</v>
      </c>
      <c r="O15" s="60">
        <v>0</v>
      </c>
      <c r="P15" s="71"/>
      <c r="Q15" s="63"/>
      <c r="R15" s="63">
        <f>R16</f>
        <v>5000</v>
      </c>
      <c r="S15" s="63"/>
      <c r="T15" s="63">
        <f>T16</f>
        <v>5000</v>
      </c>
      <c r="U15" s="63"/>
      <c r="V15" s="64">
        <f t="shared" si="0"/>
        <v>1</v>
      </c>
    </row>
    <row r="16" spans="1:22" ht="47.25" customHeight="1" thickBot="1" x14ac:dyDescent="0.3">
      <c r="A16" s="7"/>
      <c r="B16" s="32" t="s">
        <v>14</v>
      </c>
      <c r="C16" s="33"/>
      <c r="D16" s="33"/>
      <c r="E16" s="33"/>
      <c r="F16" s="33"/>
      <c r="G16" s="33"/>
      <c r="H16" s="33"/>
      <c r="I16" s="33"/>
      <c r="J16" s="33"/>
      <c r="K16" s="33"/>
      <c r="L16" s="72" t="s">
        <v>15</v>
      </c>
      <c r="M16" s="73">
        <v>4</v>
      </c>
      <c r="N16" s="73">
        <v>12</v>
      </c>
      <c r="O16" s="74"/>
      <c r="P16" s="75"/>
      <c r="Q16" s="76"/>
      <c r="R16" s="76">
        <v>5000</v>
      </c>
      <c r="S16" s="76"/>
      <c r="T16" s="76">
        <v>5000</v>
      </c>
      <c r="U16" s="76"/>
      <c r="V16" s="77">
        <f t="shared" si="0"/>
        <v>1</v>
      </c>
    </row>
    <row r="17" spans="1:22" ht="18.75" customHeight="1" x14ac:dyDescent="0.2">
      <c r="A17" s="7"/>
      <c r="B17" s="26"/>
      <c r="C17" s="27"/>
      <c r="D17" s="27"/>
      <c r="E17" s="27"/>
      <c r="F17" s="27"/>
      <c r="G17" s="27"/>
      <c r="H17" s="27"/>
      <c r="I17" s="27"/>
      <c r="J17" s="27"/>
      <c r="K17" s="27"/>
      <c r="L17" s="51" t="s">
        <v>26</v>
      </c>
      <c r="M17" s="52">
        <v>5</v>
      </c>
      <c r="N17" s="52"/>
      <c r="O17" s="53"/>
      <c r="P17" s="78"/>
      <c r="Q17" s="56"/>
      <c r="R17" s="56">
        <f>R18</f>
        <v>894000</v>
      </c>
      <c r="S17" s="56"/>
      <c r="T17" s="56">
        <f>T18</f>
        <v>894000</v>
      </c>
      <c r="U17" s="56"/>
      <c r="V17" s="56">
        <f>V18</f>
        <v>0</v>
      </c>
    </row>
    <row r="18" spans="1:22" ht="17.25" customHeight="1" x14ac:dyDescent="0.2">
      <c r="A18" s="7"/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58" t="s">
        <v>27</v>
      </c>
      <c r="M18" s="59">
        <v>5</v>
      </c>
      <c r="N18" s="59">
        <v>2</v>
      </c>
      <c r="O18" s="60"/>
      <c r="P18" s="71"/>
      <c r="Q18" s="63"/>
      <c r="R18" s="63">
        <f>R19</f>
        <v>894000</v>
      </c>
      <c r="S18" s="63"/>
      <c r="T18" s="63">
        <f>T19</f>
        <v>894000</v>
      </c>
      <c r="U18" s="63"/>
      <c r="V18" s="63">
        <f>V19</f>
        <v>0</v>
      </c>
    </row>
    <row r="19" spans="1:22" ht="62.25" customHeight="1" thickBot="1" x14ac:dyDescent="0.3">
      <c r="A19" s="7"/>
      <c r="B19" s="26"/>
      <c r="C19" s="27"/>
      <c r="D19" s="27"/>
      <c r="E19" s="27"/>
      <c r="F19" s="27"/>
      <c r="G19" s="27"/>
      <c r="H19" s="27"/>
      <c r="I19" s="27"/>
      <c r="J19" s="27"/>
      <c r="K19" s="27"/>
      <c r="L19" s="72" t="s">
        <v>28</v>
      </c>
      <c r="M19" s="73">
        <v>5</v>
      </c>
      <c r="N19" s="73">
        <v>2</v>
      </c>
      <c r="O19" s="74"/>
      <c r="P19" s="75"/>
      <c r="Q19" s="76"/>
      <c r="R19" s="76">
        <v>894000</v>
      </c>
      <c r="S19" s="76"/>
      <c r="T19" s="76">
        <v>894000</v>
      </c>
      <c r="U19" s="76"/>
      <c r="V19" s="77"/>
    </row>
    <row r="20" spans="1:22" ht="21" customHeight="1" x14ac:dyDescent="0.25">
      <c r="A20" s="7"/>
      <c r="B20" s="34">
        <v>7</v>
      </c>
      <c r="C20" s="35"/>
      <c r="D20" s="35"/>
      <c r="E20" s="35"/>
      <c r="F20" s="35"/>
      <c r="G20" s="35"/>
      <c r="H20" s="35"/>
      <c r="I20" s="35"/>
      <c r="J20" s="35"/>
      <c r="K20" s="35"/>
      <c r="L20" s="51" t="s">
        <v>13</v>
      </c>
      <c r="M20" s="52">
        <v>7</v>
      </c>
      <c r="N20" s="52">
        <v>0</v>
      </c>
      <c r="O20" s="53">
        <v>0</v>
      </c>
      <c r="P20" s="54"/>
      <c r="Q20" s="55"/>
      <c r="R20" s="56">
        <f>R21+R23+R26+R30</f>
        <v>40313934.5</v>
      </c>
      <c r="S20" s="55"/>
      <c r="T20" s="56">
        <f>T21+T23+T26+T30</f>
        <v>38076338.289999999</v>
      </c>
      <c r="U20" s="55"/>
      <c r="V20" s="57">
        <f t="shared" si="0"/>
        <v>0.94449571251845932</v>
      </c>
    </row>
    <row r="21" spans="1:22" ht="21.75" customHeight="1" x14ac:dyDescent="0.25">
      <c r="A21" s="7"/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58" t="s">
        <v>29</v>
      </c>
      <c r="M21" s="59">
        <v>7</v>
      </c>
      <c r="N21" s="59">
        <v>1</v>
      </c>
      <c r="O21" s="60"/>
      <c r="P21" s="61"/>
      <c r="Q21" s="62"/>
      <c r="R21" s="63">
        <f>R22</f>
        <v>12782852</v>
      </c>
      <c r="S21" s="62"/>
      <c r="T21" s="63">
        <f>T22</f>
        <v>11928720</v>
      </c>
      <c r="U21" s="62"/>
      <c r="V21" s="64">
        <f t="shared" ref="V21:V42" si="1">T21/R21</f>
        <v>0.93318142148559646</v>
      </c>
    </row>
    <row r="22" spans="1:22" ht="64.5" customHeight="1" x14ac:dyDescent="0.25">
      <c r="A22" s="7"/>
      <c r="B22" s="24"/>
      <c r="C22" s="25"/>
      <c r="D22" s="25"/>
      <c r="E22" s="25"/>
      <c r="F22" s="25"/>
      <c r="G22" s="25"/>
      <c r="H22" s="25"/>
      <c r="I22" s="25"/>
      <c r="J22" s="25"/>
      <c r="K22" s="25"/>
      <c r="L22" s="65" t="s">
        <v>30</v>
      </c>
      <c r="M22" s="79">
        <v>7</v>
      </c>
      <c r="N22" s="79">
        <v>1</v>
      </c>
      <c r="O22" s="80"/>
      <c r="P22" s="81"/>
      <c r="Q22" s="82"/>
      <c r="R22" s="82">
        <v>12782852</v>
      </c>
      <c r="S22" s="82"/>
      <c r="T22" s="82">
        <v>11928720</v>
      </c>
      <c r="U22" s="82"/>
      <c r="V22" s="83">
        <f t="shared" si="1"/>
        <v>0.93318142148559646</v>
      </c>
    </row>
    <row r="23" spans="1:22" ht="18.75" customHeight="1" x14ac:dyDescent="0.2">
      <c r="A23" s="7"/>
      <c r="B23" s="32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58" t="s">
        <v>12</v>
      </c>
      <c r="M23" s="59">
        <v>7</v>
      </c>
      <c r="N23" s="59">
        <v>2</v>
      </c>
      <c r="O23" s="60">
        <v>0</v>
      </c>
      <c r="P23" s="71"/>
      <c r="Q23" s="63"/>
      <c r="R23" s="63">
        <f>R25+R24</f>
        <v>18473716.210000001</v>
      </c>
      <c r="S23" s="63"/>
      <c r="T23" s="63">
        <f>T25+T24</f>
        <v>17425860</v>
      </c>
      <c r="U23" s="63"/>
      <c r="V23" s="83">
        <f t="shared" si="1"/>
        <v>0.94327853702587539</v>
      </c>
    </row>
    <row r="24" spans="1:22" ht="78" customHeight="1" x14ac:dyDescent="0.25">
      <c r="A24" s="7"/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65" t="s">
        <v>45</v>
      </c>
      <c r="M24" s="84">
        <v>7</v>
      </c>
      <c r="N24" s="84">
        <v>2</v>
      </c>
      <c r="O24" s="85"/>
      <c r="P24" s="86"/>
      <c r="Q24" s="87"/>
      <c r="R24" s="87"/>
      <c r="S24" s="87"/>
      <c r="T24" s="87"/>
      <c r="U24" s="87"/>
      <c r="V24" s="83"/>
    </row>
    <row r="25" spans="1:22" ht="64.5" customHeight="1" x14ac:dyDescent="0.25">
      <c r="A25" s="7"/>
      <c r="B25" s="26"/>
      <c r="C25" s="27"/>
      <c r="D25" s="27"/>
      <c r="E25" s="27"/>
      <c r="F25" s="27"/>
      <c r="G25" s="27"/>
      <c r="H25" s="27"/>
      <c r="I25" s="27"/>
      <c r="J25" s="27"/>
      <c r="K25" s="27"/>
      <c r="L25" s="65" t="s">
        <v>31</v>
      </c>
      <c r="M25" s="79">
        <v>7</v>
      </c>
      <c r="N25" s="79">
        <v>2</v>
      </c>
      <c r="O25" s="80"/>
      <c r="P25" s="81"/>
      <c r="Q25" s="82"/>
      <c r="R25" s="82">
        <v>18473716.210000001</v>
      </c>
      <c r="S25" s="82"/>
      <c r="T25" s="82">
        <v>17425860</v>
      </c>
      <c r="U25" s="82"/>
      <c r="V25" s="83">
        <f t="shared" si="1"/>
        <v>0.94327853702587539</v>
      </c>
    </row>
    <row r="26" spans="1:22" ht="20.25" customHeight="1" x14ac:dyDescent="0.2">
      <c r="A26" s="7"/>
      <c r="B26" s="26"/>
      <c r="C26" s="27"/>
      <c r="D26" s="27"/>
      <c r="E26" s="27"/>
      <c r="F26" s="27"/>
      <c r="G26" s="27"/>
      <c r="H26" s="27"/>
      <c r="I26" s="27"/>
      <c r="J26" s="27"/>
      <c r="K26" s="27"/>
      <c r="L26" s="58" t="s">
        <v>32</v>
      </c>
      <c r="M26" s="59">
        <v>7</v>
      </c>
      <c r="N26" s="59">
        <v>3</v>
      </c>
      <c r="O26" s="60"/>
      <c r="P26" s="71"/>
      <c r="Q26" s="63"/>
      <c r="R26" s="63">
        <f>R27+R28+R29</f>
        <v>7651558</v>
      </c>
      <c r="S26" s="63"/>
      <c r="T26" s="63">
        <f>T27+T28+T29</f>
        <v>7315950</v>
      </c>
      <c r="U26" s="63"/>
      <c r="V26" s="64">
        <f t="shared" si="1"/>
        <v>0.9561386060198459</v>
      </c>
    </row>
    <row r="27" spans="1:22" ht="70.5" customHeight="1" x14ac:dyDescent="0.25">
      <c r="A27" s="7"/>
      <c r="B27" s="32" t="s">
        <v>11</v>
      </c>
      <c r="C27" s="33"/>
      <c r="D27" s="33"/>
      <c r="E27" s="33"/>
      <c r="F27" s="33"/>
      <c r="G27" s="33"/>
      <c r="H27" s="33"/>
      <c r="I27" s="33"/>
      <c r="J27" s="33"/>
      <c r="K27" s="33"/>
      <c r="L27" s="65" t="s">
        <v>31</v>
      </c>
      <c r="M27" s="66">
        <v>7</v>
      </c>
      <c r="N27" s="66">
        <v>3</v>
      </c>
      <c r="O27" s="67"/>
      <c r="P27" s="68"/>
      <c r="Q27" s="69"/>
      <c r="R27" s="69">
        <v>3028962</v>
      </c>
      <c r="S27" s="69"/>
      <c r="T27" s="69">
        <v>2993250</v>
      </c>
      <c r="U27" s="69"/>
      <c r="V27" s="83">
        <f t="shared" si="1"/>
        <v>0.98820982237479371</v>
      </c>
    </row>
    <row r="28" spans="1:22" ht="67.5" customHeight="1" x14ac:dyDescent="0.25">
      <c r="A28" s="7"/>
      <c r="B28" s="16"/>
      <c r="C28" s="16"/>
      <c r="D28" s="16"/>
      <c r="E28" s="16"/>
      <c r="F28" s="16"/>
      <c r="G28" s="16"/>
      <c r="H28" s="16"/>
      <c r="I28" s="16"/>
      <c r="J28" s="16"/>
      <c r="K28" s="17"/>
      <c r="L28" s="65" t="s">
        <v>33</v>
      </c>
      <c r="M28" s="66">
        <v>7</v>
      </c>
      <c r="N28" s="66">
        <v>3</v>
      </c>
      <c r="O28" s="67"/>
      <c r="P28" s="68"/>
      <c r="Q28" s="69"/>
      <c r="R28" s="69">
        <v>106400</v>
      </c>
      <c r="S28" s="69"/>
      <c r="T28" s="69">
        <v>106400</v>
      </c>
      <c r="U28" s="69"/>
      <c r="V28" s="83">
        <f t="shared" si="1"/>
        <v>1</v>
      </c>
    </row>
    <row r="29" spans="1:22" ht="58.5" customHeight="1" x14ac:dyDescent="0.25">
      <c r="A29" s="7"/>
      <c r="B29" s="26"/>
      <c r="C29" s="27"/>
      <c r="D29" s="27"/>
      <c r="E29" s="27"/>
      <c r="F29" s="27"/>
      <c r="G29" s="27"/>
      <c r="H29" s="27"/>
      <c r="I29" s="27"/>
      <c r="J29" s="27"/>
      <c r="K29" s="27"/>
      <c r="L29" s="65" t="s">
        <v>34</v>
      </c>
      <c r="M29" s="66">
        <v>7</v>
      </c>
      <c r="N29" s="66">
        <v>3</v>
      </c>
      <c r="O29" s="67"/>
      <c r="P29" s="68"/>
      <c r="Q29" s="69"/>
      <c r="R29" s="69">
        <v>4516196</v>
      </c>
      <c r="S29" s="69"/>
      <c r="T29" s="69">
        <v>4216300</v>
      </c>
      <c r="U29" s="69"/>
      <c r="V29" s="83">
        <f t="shared" si="1"/>
        <v>0.93359544182759113</v>
      </c>
    </row>
    <row r="30" spans="1:22" ht="28.5" customHeight="1" x14ac:dyDescent="0.2">
      <c r="A30" s="7"/>
      <c r="B30" s="26"/>
      <c r="C30" s="27"/>
      <c r="D30" s="27"/>
      <c r="E30" s="27"/>
      <c r="F30" s="27"/>
      <c r="G30" s="27"/>
      <c r="H30" s="27"/>
      <c r="I30" s="27"/>
      <c r="J30" s="27"/>
      <c r="K30" s="27"/>
      <c r="L30" s="58" t="s">
        <v>10</v>
      </c>
      <c r="M30" s="88">
        <v>7</v>
      </c>
      <c r="N30" s="88">
        <v>7</v>
      </c>
      <c r="O30" s="89"/>
      <c r="P30" s="90"/>
      <c r="Q30" s="63"/>
      <c r="R30" s="63">
        <f>R31</f>
        <v>1405808.29</v>
      </c>
      <c r="S30" s="63"/>
      <c r="T30" s="63">
        <f>T31</f>
        <v>1405808.29</v>
      </c>
      <c r="U30" s="63"/>
      <c r="V30" s="64">
        <f t="shared" si="1"/>
        <v>1</v>
      </c>
    </row>
    <row r="31" spans="1:22" ht="58.5" customHeight="1" thickBot="1" x14ac:dyDescent="0.3">
      <c r="A31" s="7"/>
      <c r="B31" s="26"/>
      <c r="C31" s="27"/>
      <c r="D31" s="27"/>
      <c r="E31" s="27"/>
      <c r="F31" s="27"/>
      <c r="G31" s="27"/>
      <c r="H31" s="27"/>
      <c r="I31" s="27"/>
      <c r="J31" s="27"/>
      <c r="K31" s="27"/>
      <c r="L31" s="72" t="s">
        <v>35</v>
      </c>
      <c r="M31" s="73">
        <v>7</v>
      </c>
      <c r="N31" s="73">
        <v>7</v>
      </c>
      <c r="O31" s="74"/>
      <c r="P31" s="75"/>
      <c r="Q31" s="76"/>
      <c r="R31" s="76">
        <v>1405808.29</v>
      </c>
      <c r="S31" s="76"/>
      <c r="T31" s="76">
        <v>1405808.29</v>
      </c>
      <c r="U31" s="76"/>
      <c r="V31" s="91">
        <f t="shared" si="1"/>
        <v>1</v>
      </c>
    </row>
    <row r="32" spans="1:22" ht="24" customHeight="1" x14ac:dyDescent="0.2">
      <c r="A32" s="7"/>
      <c r="B32" s="26"/>
      <c r="C32" s="27"/>
      <c r="D32" s="27"/>
      <c r="E32" s="27"/>
      <c r="F32" s="27"/>
      <c r="G32" s="27"/>
      <c r="H32" s="27"/>
      <c r="I32" s="27"/>
      <c r="J32" s="27"/>
      <c r="K32" s="27"/>
      <c r="L32" s="51" t="s">
        <v>36</v>
      </c>
      <c r="M32" s="52">
        <v>8</v>
      </c>
      <c r="N32" s="52"/>
      <c r="O32" s="53"/>
      <c r="P32" s="78"/>
      <c r="Q32" s="56"/>
      <c r="R32" s="56">
        <f>R33</f>
        <v>27389747</v>
      </c>
      <c r="S32" s="56"/>
      <c r="T32" s="56">
        <f>T33</f>
        <v>27389747</v>
      </c>
      <c r="U32" s="56"/>
      <c r="V32" s="57">
        <f t="shared" si="1"/>
        <v>1</v>
      </c>
    </row>
    <row r="33" spans="1:22" ht="20.25" customHeight="1" x14ac:dyDescent="0.2">
      <c r="A33" s="7"/>
      <c r="B33" s="26"/>
      <c r="C33" s="27"/>
      <c r="D33" s="27"/>
      <c r="E33" s="27"/>
      <c r="F33" s="27"/>
      <c r="G33" s="27"/>
      <c r="H33" s="27"/>
      <c r="I33" s="27"/>
      <c r="J33" s="27"/>
      <c r="K33" s="27"/>
      <c r="L33" s="58" t="s">
        <v>38</v>
      </c>
      <c r="M33" s="59">
        <v>8</v>
      </c>
      <c r="N33" s="59">
        <v>1</v>
      </c>
      <c r="O33" s="60"/>
      <c r="P33" s="71"/>
      <c r="Q33" s="63"/>
      <c r="R33" s="63">
        <f>R34+R35</f>
        <v>27389747</v>
      </c>
      <c r="S33" s="63"/>
      <c r="T33" s="63">
        <f>T34+T35</f>
        <v>27389747</v>
      </c>
      <c r="U33" s="63"/>
      <c r="V33" s="64">
        <f t="shared" si="1"/>
        <v>1</v>
      </c>
    </row>
    <row r="34" spans="1:22" ht="57" customHeight="1" x14ac:dyDescent="0.25">
      <c r="A34" s="7"/>
      <c r="B34" s="26"/>
      <c r="C34" s="27"/>
      <c r="D34" s="27"/>
      <c r="E34" s="27"/>
      <c r="F34" s="27"/>
      <c r="G34" s="27"/>
      <c r="H34" s="27"/>
      <c r="I34" s="27"/>
      <c r="J34" s="27"/>
      <c r="K34" s="27"/>
      <c r="L34" s="65" t="s">
        <v>37</v>
      </c>
      <c r="M34" s="66">
        <v>8</v>
      </c>
      <c r="N34" s="66">
        <v>1</v>
      </c>
      <c r="O34" s="67"/>
      <c r="P34" s="68"/>
      <c r="Q34" s="69"/>
      <c r="R34" s="69">
        <v>9231149</v>
      </c>
      <c r="S34" s="69"/>
      <c r="T34" s="69">
        <v>9231149</v>
      </c>
      <c r="U34" s="69"/>
      <c r="V34" s="83">
        <f t="shared" si="1"/>
        <v>1</v>
      </c>
    </row>
    <row r="35" spans="1:22" ht="59.25" customHeight="1" thickBot="1" x14ac:dyDescent="0.3">
      <c r="A35" s="7"/>
      <c r="B35" s="26"/>
      <c r="C35" s="27"/>
      <c r="D35" s="27"/>
      <c r="E35" s="27"/>
      <c r="F35" s="27"/>
      <c r="G35" s="27"/>
      <c r="H35" s="27"/>
      <c r="I35" s="27"/>
      <c r="J35" s="27"/>
      <c r="K35" s="27"/>
      <c r="L35" s="72" t="s">
        <v>39</v>
      </c>
      <c r="M35" s="73">
        <v>8</v>
      </c>
      <c r="N35" s="73">
        <v>1</v>
      </c>
      <c r="O35" s="74"/>
      <c r="P35" s="75"/>
      <c r="Q35" s="76"/>
      <c r="R35" s="76">
        <v>18158598</v>
      </c>
      <c r="S35" s="76"/>
      <c r="T35" s="76">
        <v>18158598</v>
      </c>
      <c r="U35" s="76"/>
      <c r="V35" s="91">
        <f t="shared" si="1"/>
        <v>1</v>
      </c>
    </row>
    <row r="36" spans="1:22" ht="22.5" customHeight="1" x14ac:dyDescent="0.25">
      <c r="A36" s="7"/>
      <c r="B36" s="26"/>
      <c r="C36" s="27"/>
      <c r="D36" s="27"/>
      <c r="E36" s="27"/>
      <c r="F36" s="27"/>
      <c r="G36" s="27"/>
      <c r="H36" s="27"/>
      <c r="I36" s="27"/>
      <c r="J36" s="27"/>
      <c r="K36" s="27"/>
      <c r="L36" s="92" t="s">
        <v>8</v>
      </c>
      <c r="M36" s="52">
        <v>10</v>
      </c>
      <c r="N36" s="52">
        <v>0</v>
      </c>
      <c r="O36" s="53">
        <v>0</v>
      </c>
      <c r="P36" s="54"/>
      <c r="Q36" s="55"/>
      <c r="R36" s="56">
        <f>R37</f>
        <v>2300</v>
      </c>
      <c r="S36" s="55"/>
      <c r="T36" s="56">
        <f>T37</f>
        <v>2300</v>
      </c>
      <c r="U36" s="55"/>
      <c r="V36" s="57">
        <f t="shared" si="1"/>
        <v>1</v>
      </c>
    </row>
    <row r="37" spans="1:22" ht="19.5" customHeight="1" x14ac:dyDescent="0.25">
      <c r="A37" s="7"/>
      <c r="B37" s="26"/>
      <c r="C37" s="27"/>
      <c r="D37" s="27"/>
      <c r="E37" s="27"/>
      <c r="F37" s="27"/>
      <c r="G37" s="27"/>
      <c r="H37" s="27"/>
      <c r="I37" s="27"/>
      <c r="J37" s="27"/>
      <c r="K37" s="27"/>
      <c r="L37" s="93" t="s">
        <v>7</v>
      </c>
      <c r="M37" s="94">
        <v>10</v>
      </c>
      <c r="N37" s="94">
        <v>3</v>
      </c>
      <c r="O37" s="95"/>
      <c r="P37" s="61"/>
      <c r="Q37" s="62"/>
      <c r="R37" s="62">
        <f>R38</f>
        <v>2300</v>
      </c>
      <c r="S37" s="62"/>
      <c r="T37" s="62">
        <f>T38</f>
        <v>2300</v>
      </c>
      <c r="U37" s="62"/>
      <c r="V37" s="64">
        <f t="shared" si="1"/>
        <v>1</v>
      </c>
    </row>
    <row r="38" spans="1:22" ht="57" customHeight="1" thickBot="1" x14ac:dyDescent="0.3">
      <c r="A38" s="7"/>
      <c r="B38" s="26"/>
      <c r="C38" s="27"/>
      <c r="D38" s="27"/>
      <c r="E38" s="27"/>
      <c r="F38" s="27"/>
      <c r="G38" s="27"/>
      <c r="H38" s="27"/>
      <c r="I38" s="27"/>
      <c r="J38" s="27"/>
      <c r="K38" s="27"/>
      <c r="L38" s="72" t="s">
        <v>6</v>
      </c>
      <c r="M38" s="73">
        <v>10</v>
      </c>
      <c r="N38" s="73">
        <v>3</v>
      </c>
      <c r="O38" s="74"/>
      <c r="P38" s="75"/>
      <c r="Q38" s="76"/>
      <c r="R38" s="76">
        <v>2300</v>
      </c>
      <c r="S38" s="76"/>
      <c r="T38" s="76">
        <v>2300</v>
      </c>
      <c r="U38" s="76"/>
      <c r="V38" s="91">
        <f t="shared" si="1"/>
        <v>1</v>
      </c>
    </row>
    <row r="39" spans="1:22" ht="32.25" customHeight="1" x14ac:dyDescent="0.2">
      <c r="A39" s="7"/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96" t="s">
        <v>40</v>
      </c>
      <c r="M39" s="97">
        <v>11</v>
      </c>
      <c r="N39" s="97"/>
      <c r="O39" s="98"/>
      <c r="P39" s="99"/>
      <c r="Q39" s="100"/>
      <c r="R39" s="100">
        <f>R40</f>
        <v>5436595.9000000004</v>
      </c>
      <c r="S39" s="100"/>
      <c r="T39" s="100">
        <f>T40</f>
        <v>4077280.75</v>
      </c>
      <c r="U39" s="100"/>
      <c r="V39" s="101">
        <f t="shared" si="1"/>
        <v>0.74996943399821192</v>
      </c>
    </row>
    <row r="40" spans="1:22" ht="16.5" customHeight="1" x14ac:dyDescent="0.25">
      <c r="A40" s="7"/>
      <c r="B40" s="32">
        <v>7</v>
      </c>
      <c r="C40" s="33"/>
      <c r="D40" s="33"/>
      <c r="E40" s="33"/>
      <c r="F40" s="33"/>
      <c r="G40" s="33"/>
      <c r="H40" s="33"/>
      <c r="I40" s="33"/>
      <c r="J40" s="33"/>
      <c r="K40" s="33"/>
      <c r="L40" s="102" t="s">
        <v>41</v>
      </c>
      <c r="M40" s="94">
        <v>11</v>
      </c>
      <c r="N40" s="94">
        <v>1</v>
      </c>
      <c r="O40" s="95"/>
      <c r="P40" s="61"/>
      <c r="Q40" s="62"/>
      <c r="R40" s="62">
        <f>R41</f>
        <v>5436595.9000000004</v>
      </c>
      <c r="S40" s="62"/>
      <c r="T40" s="62">
        <f>T41</f>
        <v>4077280.75</v>
      </c>
      <c r="U40" s="62"/>
      <c r="V40" s="64">
        <f t="shared" si="1"/>
        <v>0.74996943399821192</v>
      </c>
    </row>
    <row r="41" spans="1:22" ht="60" customHeight="1" thickBot="1" x14ac:dyDescent="0.3">
      <c r="A41" s="7"/>
      <c r="B41" s="32" t="s">
        <v>9</v>
      </c>
      <c r="C41" s="33"/>
      <c r="D41" s="33"/>
      <c r="E41" s="33"/>
      <c r="F41" s="33"/>
      <c r="G41" s="33"/>
      <c r="H41" s="33"/>
      <c r="I41" s="33"/>
      <c r="J41" s="33"/>
      <c r="K41" s="33"/>
      <c r="L41" s="103" t="s">
        <v>42</v>
      </c>
      <c r="M41" s="104">
        <v>11</v>
      </c>
      <c r="N41" s="104">
        <v>1</v>
      </c>
      <c r="O41" s="105"/>
      <c r="P41" s="106"/>
      <c r="Q41" s="107"/>
      <c r="R41" s="107">
        <v>5436595.9000000004</v>
      </c>
      <c r="S41" s="107"/>
      <c r="T41" s="107">
        <v>4077280.75</v>
      </c>
      <c r="U41" s="107"/>
      <c r="V41" s="108">
        <f t="shared" si="1"/>
        <v>0.74996943399821192</v>
      </c>
    </row>
    <row r="42" spans="1:22" ht="24" customHeight="1" thickBot="1" x14ac:dyDescent="0.25">
      <c r="A42" s="7"/>
      <c r="B42" s="34">
        <v>10</v>
      </c>
      <c r="C42" s="35"/>
      <c r="D42" s="35"/>
      <c r="E42" s="35"/>
      <c r="F42" s="35"/>
      <c r="G42" s="35"/>
      <c r="H42" s="35"/>
      <c r="I42" s="35"/>
      <c r="J42" s="35"/>
      <c r="K42" s="35"/>
      <c r="L42" s="109" t="s">
        <v>4</v>
      </c>
      <c r="M42" s="110"/>
      <c r="N42" s="110"/>
      <c r="O42" s="110"/>
      <c r="P42" s="111"/>
      <c r="Q42" s="112"/>
      <c r="R42" s="113">
        <f>R11+R17+R20+R32+R36+R39</f>
        <v>78858348.400000006</v>
      </c>
      <c r="S42" s="112"/>
      <c r="T42" s="113">
        <f>T11+T17+T20+T32+T36+T39</f>
        <v>75261437.039999992</v>
      </c>
      <c r="U42" s="112"/>
      <c r="V42" s="114">
        <f t="shared" si="1"/>
        <v>0.95438769092962628</v>
      </c>
    </row>
    <row r="43" spans="1:22" ht="12.75" customHeight="1" x14ac:dyDescent="0.25">
      <c r="A43" s="7"/>
      <c r="B43" s="32">
        <v>3</v>
      </c>
      <c r="C43" s="33"/>
      <c r="D43" s="33"/>
      <c r="E43" s="33"/>
      <c r="F43" s="33"/>
      <c r="G43" s="33"/>
      <c r="H43" s="33"/>
      <c r="I43" s="33"/>
      <c r="J43" s="33"/>
      <c r="K43" s="33"/>
      <c r="L43" s="115"/>
      <c r="M43" s="115"/>
      <c r="N43" s="115"/>
      <c r="O43" s="115"/>
      <c r="P43" s="116"/>
      <c r="Q43" s="117"/>
      <c r="R43" s="117"/>
      <c r="S43" s="117"/>
      <c r="T43" s="117"/>
      <c r="U43" s="117"/>
      <c r="V43" s="118"/>
    </row>
    <row r="44" spans="1:22" ht="38.25" customHeight="1" x14ac:dyDescent="0.2">
      <c r="A44" s="7"/>
      <c r="B44" s="32" t="s">
        <v>5</v>
      </c>
      <c r="C44" s="33"/>
      <c r="D44" s="33"/>
      <c r="E44" s="33"/>
      <c r="F44" s="33"/>
      <c r="G44" s="33"/>
      <c r="H44" s="33"/>
      <c r="I44" s="33"/>
      <c r="J44" s="33"/>
      <c r="K44" s="33"/>
      <c r="L44" s="38"/>
      <c r="M44" s="38"/>
      <c r="N44" s="38"/>
      <c r="O44" s="38"/>
      <c r="P44" s="38"/>
      <c r="Q44" s="119" t="s">
        <v>2</v>
      </c>
      <c r="R44" s="38"/>
      <c r="S44" s="39"/>
      <c r="T44" s="38"/>
      <c r="U44" s="38"/>
      <c r="V44" s="39"/>
    </row>
    <row r="45" spans="1:22" ht="12.75" customHeight="1" thickBot="1" x14ac:dyDescent="0.25">
      <c r="A45" s="7"/>
      <c r="B45" s="6"/>
      <c r="C45" s="6"/>
      <c r="D45" s="6"/>
      <c r="E45" s="6"/>
      <c r="F45" s="6"/>
      <c r="G45" s="6"/>
      <c r="H45" s="6"/>
      <c r="I45" s="6"/>
      <c r="J45" s="6"/>
      <c r="K45" s="6"/>
      <c r="L45" s="38"/>
      <c r="M45" s="38"/>
      <c r="N45" s="38"/>
      <c r="O45" s="38"/>
      <c r="P45" s="120"/>
      <c r="Q45" s="121" t="s">
        <v>1</v>
      </c>
      <c r="R45" s="38"/>
      <c r="S45" s="39"/>
      <c r="T45" s="38"/>
      <c r="U45" s="38"/>
      <c r="V45" s="39"/>
    </row>
    <row r="46" spans="1:22" ht="12.75" customHeight="1" x14ac:dyDescent="0.2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9"/>
    </row>
    <row r="47" spans="1:22" ht="12.75" customHeight="1" x14ac:dyDescent="0.25">
      <c r="A47" s="125" t="s">
        <v>49</v>
      </c>
      <c r="B47" s="3"/>
      <c r="C47" s="3"/>
      <c r="D47" s="3"/>
      <c r="E47" s="3"/>
      <c r="F47" s="3"/>
      <c r="G47" s="3"/>
      <c r="H47" s="3"/>
      <c r="I47" s="3"/>
      <c r="J47" s="3"/>
      <c r="K47" s="4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3"/>
    </row>
    <row r="48" spans="1:22" ht="11.2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</row>
    <row r="49" spans="1:22" ht="12.7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</row>
    <row r="50" spans="1:22" ht="12.75" customHeight="1" x14ac:dyDescent="0.2">
      <c r="A50" s="2" t="s">
        <v>0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</row>
    <row r="51" spans="1:22" ht="14.25" x14ac:dyDescent="0.2"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</row>
    <row r="52" spans="1:22" ht="14.25" x14ac:dyDescent="0.2"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</row>
  </sheetData>
  <mergeCells count="22">
    <mergeCell ref="L42:O42"/>
    <mergeCell ref="R8:R9"/>
    <mergeCell ref="L5:V5"/>
    <mergeCell ref="O8:O9"/>
    <mergeCell ref="N8:N9"/>
    <mergeCell ref="V8:V9"/>
    <mergeCell ref="Q8:Q9"/>
    <mergeCell ref="U8:U9"/>
    <mergeCell ref="T8:T9"/>
    <mergeCell ref="L8:L9"/>
    <mergeCell ref="M8:M9"/>
    <mergeCell ref="B44:K44"/>
    <mergeCell ref="B43:K43"/>
    <mergeCell ref="B42:K42"/>
    <mergeCell ref="B41:K41"/>
    <mergeCell ref="B40:K40"/>
    <mergeCell ref="B27:K27"/>
    <mergeCell ref="B11:K11"/>
    <mergeCell ref="B23:K23"/>
    <mergeCell ref="B20:K20"/>
    <mergeCell ref="B16:K16"/>
    <mergeCell ref="B15:K15"/>
  </mergeCells>
  <pageMargins left="0.78740157480314965" right="0.39370078740157483" top="0.78740157480314965" bottom="0.39370078740157483" header="0.51181102362204722" footer="0.51181102362204722"/>
  <pageSetup paperSize="9" scale="65" orientation="portrait" r:id="rId1"/>
  <headerFooter alignWithMargins="0">
    <oddHeader>&amp;CСтраница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</vt:lpstr>
      <vt:lpstr>мп!Заголовки_для_печати</vt:lpstr>
      <vt:lpstr>мп!Область_печати</vt:lpstr>
    </vt:vector>
  </TitlesOfParts>
  <Company>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User</cp:lastModifiedBy>
  <cp:lastPrinted>2017-10-24T11:04:37Z</cp:lastPrinted>
  <dcterms:created xsi:type="dcterms:W3CDTF">2016-09-30T09:36:25Z</dcterms:created>
  <dcterms:modified xsi:type="dcterms:W3CDTF">2017-10-24T11:04:39Z</dcterms:modified>
</cp:coreProperties>
</file>