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1075" windowHeight="10545"/>
  </bookViews>
  <sheets>
    <sheet name="Лист1" sheetId="1" r:id="rId1"/>
  </sheets>
  <definedNames>
    <definedName name="_xlnm._FilterDatabase" localSheetId="0" hidden="1">Лист1!$A$1:$C$178</definedName>
  </definedNames>
  <calcPr calcId="145621"/>
</workbook>
</file>

<file path=xl/calcChain.xml><?xml version="1.0" encoding="utf-8"?>
<calcChain xmlns="http://schemas.openxmlformats.org/spreadsheetml/2006/main">
  <c r="C100" i="1" l="1"/>
  <c r="C161" i="1"/>
  <c r="C134" i="1"/>
  <c r="C135" i="1"/>
  <c r="C6" i="1"/>
  <c r="C121" i="1"/>
  <c r="C66" i="1" l="1"/>
  <c r="C156" i="1" l="1"/>
  <c r="C105" i="1" l="1"/>
  <c r="C98" i="1"/>
  <c r="C44" i="1"/>
  <c r="C93" i="1"/>
  <c r="C29" i="1"/>
  <c r="C28" i="1" s="1"/>
  <c r="C176" i="1" l="1"/>
  <c r="C55" i="1" l="1"/>
  <c r="C86" i="1"/>
  <c r="C84" i="1"/>
  <c r="C81" i="1"/>
  <c r="C63" i="1"/>
  <c r="C60" i="1" s="1"/>
  <c r="C26" i="1"/>
  <c r="C51" i="1"/>
  <c r="C49" i="1" s="1"/>
  <c r="C48" i="1" s="1"/>
  <c r="C40" i="1"/>
  <c r="C157" i="1"/>
  <c r="C120" i="1"/>
  <c r="C109" i="1" s="1"/>
  <c r="C97" i="1"/>
  <c r="C58" i="1"/>
  <c r="C46" i="1"/>
  <c r="C42" i="1"/>
  <c r="C37" i="1"/>
  <c r="C33" i="1"/>
  <c r="C32" i="1" s="1"/>
  <c r="C20" i="1"/>
  <c r="C23" i="1"/>
  <c r="C14" i="1"/>
  <c r="C13" i="1" s="1"/>
  <c r="C5" i="1"/>
  <c r="C65" i="1" l="1"/>
  <c r="C19" i="1"/>
  <c r="C104" i="1"/>
  <c r="C103" i="1" s="1"/>
  <c r="C57" i="1"/>
  <c r="C36" i="1"/>
  <c r="C35" i="1" s="1"/>
  <c r="C4" i="1" l="1"/>
  <c r="C178" i="1" s="1"/>
</calcChain>
</file>

<file path=xl/sharedStrings.xml><?xml version="1.0" encoding="utf-8"?>
<sst xmlns="http://schemas.openxmlformats.org/spreadsheetml/2006/main" count="352" uniqueCount="342">
  <si>
    <t xml:space="preserve">Наименование доходов </t>
  </si>
  <si>
    <t xml:space="preserve">Код бюджетной классификации </t>
  </si>
  <si>
    <t>Сумма</t>
  </si>
  <si>
    <t xml:space="preserve">НАЛОГОВЫЕ И НЕНАЛОГОВЫЕ ДОХОДЫ </t>
  </si>
  <si>
    <t>000 1 00 00000 00 0000 000</t>
  </si>
  <si>
    <t xml:space="preserve">Налоги на прибыль, доходы </t>
  </si>
  <si>
    <t>182 1 01 00000 00 0000 000</t>
  </si>
  <si>
    <t>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</si>
  <si>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</si>
  <si>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</si>
  <si>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</si>
  <si>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</si>
  <si>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</si>
  <si>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</si>
  <si>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</si>
  <si>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</si>
  <si>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182 1 01 02040 01 0000 110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</si>
  <si>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</si>
  <si>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182 1 01 02050 01 0000 110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</si>
  <si>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</si>
  <si>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</si>
  <si>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</si>
  <si>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</si>
  <si>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</si>
  <si>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</si>
  <si>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</si>
  <si>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</si>
  <si>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</si>
  <si>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</si>
  <si>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</si>
  <si>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</si>
  <si>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СОВОКУПНЫЙ ДОХОД</t>
  </si>
  <si>
    <t>182 1 05 00000 00 0000 000</t>
  </si>
  <si>
    <t xml:space="preserve">  Единый налог на вмененный доход для отдельных видов деятельности</t>
  </si>
  <si>
    <t>182 1 05 02000 02 0000 110</t>
  </si>
  <si>
    <t>182 1 05 02010 02 0000 110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</si>
  <si>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</si>
  <si>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182 1 05 02020 02 0000 110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</si>
  <si>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</si>
  <si>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</si>
  <si>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</si>
  <si>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(за налоговые периоды, истекшие до 1 января 2011 года)</t>
  </si>
  <si>
    <t>182 1 05 03020 01 0000 110</t>
  </si>
  <si>
    <t xml:space="preserve">  ГОСУДАРСТВЕННАЯ ПОШЛИНА</t>
  </si>
  <si>
    <t>182 1 08 00000 00 0000 000</t>
  </si>
  <si>
    <t xml:space="preserve">  Государственная пошлина по делам, рассматриваемым в судах общей юрисдикции, мировыми судьями</t>
  </si>
  <si>
    <t>182 1 08 03000 01 0000 110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</si>
  <si>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</si>
  <si>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</si>
  <si>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 xml:space="preserve"> Доходы от использования имущества, находящегося в государственной и муниципальной собственности</t>
  </si>
  <si>
    <t>052 1 11 00000 00 0000 000</t>
  </si>
  <si>
    <t xml:space="preserve"> Доходы от аренды имущества, находящегося в государственной и муниципальной собственности</t>
  </si>
  <si>
    <t>052 1 11 05000 00 0000 120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</si>
  <si>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</si>
  <si>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052 1 11 05010 00 0000 120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</si>
  <si>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</si>
  <si>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052 1 11 05013 05 0000 120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</si>
  <si>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</si>
  <si>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052 1 11 05013 13 0000 120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</si>
  <si>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</si>
  <si>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052 1 11 05020 00 0000 120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</si>
  <si>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</si>
  <si>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052 1 11 05025 05 0000 120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</si>
  <si>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</si>
  <si>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052 1 11 05030 00 0000 120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</si>
  <si>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</si>
  <si>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052 1 11 05035 05 0000 120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</si>
  <si>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</si>
  <si>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052 1 11 09000 00 0000 120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</si>
  <si>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</si>
  <si>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052 1 11 09045 05 0000 120</t>
  </si>
  <si>
    <t xml:space="preserve">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</si>
  <si>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</si>
  <si>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</si>
  <si>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048 1 12 01000 01 0000 120</t>
  </si>
  <si>
    <t xml:space="preserve">  Плата за выбросы загрязняющих веществ в атмосферный воздух стационарными объектами</t>
  </si>
  <si>
    <t>048 1 12 01010 01 0000 120</t>
  </si>
  <si>
    <t xml:space="preserve">  Плата за размещение отходов производства и потребления</t>
  </si>
  <si>
    <t>048 1 12 01040 01 0000 120</t>
  </si>
  <si>
    <t xml:space="preserve">  Плата за размещение отходов производства</t>
  </si>
  <si>
    <t>048 1 12 01041 01 0000 120</t>
  </si>
  <si>
    <t xml:space="preserve">  Плата за размещение твердых коммунальных отходов</t>
  </si>
  <si>
    <t>048 1 12 01042 01 0000 120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</si>
  <si>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</si>
  <si>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>048 1 12 01070 01 0000 120</t>
  </si>
  <si>
    <t xml:space="preserve"> Доходы от продажи материальных и нематериальных активов.</t>
  </si>
  <si>
    <t>052 1 14 00000 00 0000 000</t>
  </si>
  <si>
    <t>Доходы от реализации имущества, находящегося в собственности  муниципальных районов  (за исключением имущества муниципальных бюджетных автономных учреждений, а также имущества муниципальных унитарных предприятий, в том числе казенных),в части реализации основных средств по указанному имуществу</t>
  </si>
  <si>
    <t>052 1 14 02050 05 0000 410</t>
  </si>
  <si>
    <t>Доходы от продажи земельных участков, находящихся в государственной и муниципальной собственности</t>
  </si>
  <si>
    <t>052 1 14 06000 00 0000 430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</si>
  <si>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</t>
  </si>
  <si>
    <t>052 1 14 06013 05 0000 430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</si>
  <si>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</si>
  <si>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052 1 14 06013 13 0000 430</t>
  </si>
  <si>
    <t xml:space="preserve">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</si>
  <si>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</si>
  <si>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</si>
  <si>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</si>
  <si>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 xml:space="preserve">  Прочие неналоговые доходы</t>
  </si>
  <si>
    <t>064 1 17 05000 00 0000 180</t>
  </si>
  <si>
    <t xml:space="preserve">  Прочие неналоговые доходы бюджетов муниципальных районов</t>
  </si>
  <si>
    <t>064 1 17 05050 05 0000 180</t>
  </si>
  <si>
    <t xml:space="preserve">  БЕЗВОЗМЕЗДНЫЕ ПОСТУПЛЕНИЯ</t>
  </si>
  <si>
    <t>064 2 00 00000 00 0000 000</t>
  </si>
  <si>
    <t xml:space="preserve">  БЕЗВОЗМЕЗДНЫЕ ПОСТУПЛЕНИЯ ОТ ДРУГИХ БЮДЖЕТОВ БЮДЖЕТНОЙ СИСТЕМЫ РОССИЙСКОЙ ФЕДЕРАЦИИ</t>
  </si>
  <si>
    <t>064 2 02 00000 00 0000 000</t>
  </si>
  <si>
    <t xml:space="preserve">  Дотации бюджетам бюджетной системы Российской Федерации</t>
  </si>
  <si>
    <t>064 2 02 10000 00 0000 150</t>
  </si>
  <si>
    <t xml:space="preserve">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</si>
  <si>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Дотации бюджетам муниципальных районов на поддержку мер по обеспечению сбалансированности бюджетов</t>
  </si>
  <si>
    <t>064 2 02 15002 05 0000 150</t>
  </si>
  <si>
    <t xml:space="preserve">  Субсидии бюджетам бюджетной системы Российской Федерации (межбюджетные субсидии)</t>
  </si>
  <si>
    <t>064 2 02 20000 00 0000 150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</si>
  <si>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</si>
  <si>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064 2 02 25097 05 0000 150</t>
  </si>
  <si>
    <t>064 2 02 25169 05 0000 150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</si>
  <si>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</si>
  <si>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064 2 02 25467 05 0000 150</t>
  </si>
  <si>
    <t xml:space="preserve">  Субсидии бюджетам муниципальных районов на реализацию мероприятий по обеспечению жильем молодых семей</t>
  </si>
  <si>
    <t>064 2 02 25497 05 0000 150</t>
  </si>
  <si>
    <t xml:space="preserve">  Субсидия бюджетам муниципальных районов на поддержку отрасли культуры</t>
  </si>
  <si>
    <t>064 2 02 25519 05 0000 150</t>
  </si>
  <si>
    <t xml:space="preserve">  Прочие субсидии</t>
  </si>
  <si>
    <t>064 2 02 29999 00 0000 150</t>
  </si>
  <si>
    <t xml:space="preserve">  Прочие субсидии бюджетам муниципальных районов</t>
  </si>
  <si>
    <t>064 2 02 29999 05 0000 150</t>
  </si>
  <si>
    <t xml:space="preserve">  Субсидии бюджетам  муниципальных районов области на 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</si>
  <si>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064 2 02 29999 05 0063 150</t>
  </si>
  <si>
    <t xml:space="preserve">  Субсидии бюджетам муниципальных районов области на реализацию расходных обязательств, возникающих при выполнении полномочий по решению вопросов местного значения</t>
  </si>
  <si>
    <t>064 2 02 29999 05 0074 150</t>
  </si>
  <si>
    <t xml:space="preserve">  Субсидии бюджетам муниципальных районов области на обеспечение повышения оплаты труда некоторых категорий работников муниципальных учреждений</t>
  </si>
  <si>
    <t>064 2 02 29999 05 0075 150</t>
  </si>
  <si>
    <t>Субсидии бюджетам муниципальных районов области на погашение просроченной кредиторской задолженности местных бюджетов, образовавшейся по состоянию на 1 января 2018 года</t>
  </si>
  <si>
    <t>064 2 02 29999 05 0077 150</t>
  </si>
  <si>
    <r>
      <t xml:space="preserve">  </t>
    </r>
    <r>
      <rPr>
        <sz val="10.5"/>
        <color theme="1"/>
        <rFont val="Times New Roman"/>
        <family val="1"/>
        <charset val="204"/>
      </rPr>
      <t>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</t>
    </r>
  </si>
  <si>
    <t>064 2 02 29999 05 0078 150</t>
  </si>
  <si>
    <t>Субсидии бюджетам муниципальных районов области на проведение капитального и текущего ремонтов муниципальных образовательных организаций</t>
  </si>
  <si>
    <t>064 2 02 29999 05 0086 150</t>
  </si>
  <si>
    <t xml:space="preserve">Субсидии бюджетам муниципальных районов области на обеспечение условий для создания центров образования цифрового и гуманитарного профилей </t>
  </si>
  <si>
    <t>064 2 02 29999 05 0087 150</t>
  </si>
  <si>
    <t xml:space="preserve">  Субвенции бюджетам бюджетной системы Российской Федерации</t>
  </si>
  <si>
    <t>064 2 02 30000 00 0000 150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</si>
  <si>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</si>
  <si>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064 2 02 30024 05 0000 150</t>
  </si>
  <si>
    <t>Субвенции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</si>
  <si>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064 2 02 30024 05 0001 150</t>
  </si>
  <si>
    <t xml:space="preserve">  Субвенции бюджетам муниципальных районов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</si>
  <si>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064 2 02 30024 05 0003 150</t>
  </si>
  <si>
    <t xml:space="preserve">  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</si>
  <si>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064 2 02 30024 05 0007 150</t>
  </si>
  <si>
    <r>
      <t xml:space="preserve">  </t>
    </r>
    <r>
      <rPr>
        <sz val="10.5"/>
        <color theme="1"/>
        <rFont val="Times New Roman"/>
        <family val="1"/>
        <charset val="204"/>
      </rPr>
      <t>Субвенции бюджетам муниципальных районов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  </r>
  </si>
  <si>
    <t>064 2 02 30024 05 0008 150</t>
  </si>
  <si>
    <t xml:space="preserve">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 в части расходов на оплату труда</t>
  </si>
  <si>
    <t>064 2 02 30024 05 0009 150</t>
  </si>
  <si>
    <t xml:space="preserve">  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</si>
  <si>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064 2 02 30024 05 0010 150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</si>
  <si>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</si>
  <si>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064 2 02 30024 05 0011 150</t>
  </si>
  <si>
    <r>
      <t xml:space="preserve">  </t>
    </r>
    <r>
      <rPr>
        <sz val="10.5"/>
        <color theme="1"/>
        <rFont val="Times New Roman"/>
        <family val="1"/>
        <charset val="204"/>
      </rPr>
  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</si>
  <si>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064 2 02 30024 05 0012 150</t>
  </si>
  <si>
    <t xml:space="preserve">  Субвенции бюджетам муниципальных районов области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</si>
  <si>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064 2 02 30024 05 0014 150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</si>
  <si>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</si>
  <si>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064 2 02 30024 05 0015 150</t>
  </si>
  <si>
    <t xml:space="preserve">  Субвенции бюджетам муниципальных районов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</si>
  <si>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064 2 02 30024 05 0016 150</t>
  </si>
  <si>
    <r>
      <t xml:space="preserve">  </t>
    </r>
    <r>
      <rPr>
        <sz val="10.5"/>
        <color theme="1"/>
        <rFont val="Times New Roman"/>
        <family val="1"/>
        <charset val="204"/>
      </rPr>
      <t>Субвенции бюджетам муниципальных районов области на предоставление 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  </r>
  </si>
  <si>
    <t>064 2 02 30024 05 0027 150</t>
  </si>
  <si>
    <t>Субвенции бюджетам муниципальных районов области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</si>
  <si>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064 2 02 30024 05 0028 150</t>
  </si>
  <si>
    <r>
      <t xml:space="preserve">  </t>
    </r>
    <r>
      <rPr>
        <sz val="10.5"/>
        <color theme="1"/>
        <rFont val="Times New Roman"/>
        <family val="1"/>
        <charset val="204"/>
      </rPr>
  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  </r>
  </si>
  <si>
    <t>064 2 02 30024 05 0029 150</t>
  </si>
  <si>
    <t xml:space="preserve">  Субвенции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</si>
  <si>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>064 2 02 30024 05 0037 150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</si>
  <si>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</si>
  <si>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064 2 02 35120 05 0000 150</t>
  </si>
  <si>
    <t xml:space="preserve">  Иные межбюджетные трансферты</t>
  </si>
  <si>
    <t>064 2 02 40000 00 0000 150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</si>
  <si>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</si>
  <si>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064 2 02 40014 05 0000 150</t>
  </si>
  <si>
    <t xml:space="preserve">  Межбюджетные трансферты, передаваемые бюджету муниципального района на осуществление части полномочия по составлению проекта бюджета, осуществление контроля за его исполнением</t>
  </si>
  <si>
    <t>064 2 02 40014 05 0001 150</t>
  </si>
  <si>
    <t xml:space="preserve">  Межбюджетные трансферты, передаваемые бюджету муниципального района из бюджета поселений на осуществление части полномочия по исполнению и составлению отчета об исполнении бюджета поселения</t>
  </si>
  <si>
    <t>064 2 02 40014 05 0006 150</t>
  </si>
  <si>
    <t xml:space="preserve">  Прочие межбюджетные трансферты, передаваемые бюджетам</t>
  </si>
  <si>
    <t>064 2 02 49999 00 0000 150</t>
  </si>
  <si>
    <t xml:space="preserve">  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</si>
  <si>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064 2 02 49999 05 0006 150</t>
  </si>
  <si>
    <t xml:space="preserve">  Межбюджетные трансферты, передаваемые бюджетам муниципальных районов области  в целях обеспечения надлежащего осуществления полномочий по решению вопросов местного значения</t>
  </si>
  <si>
    <t>064 2 02 49999 05 0013 150</t>
  </si>
  <si>
    <t xml:space="preserve">  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</si>
  <si>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>064 2 02 49999 05 0015 150</t>
  </si>
  <si>
    <t xml:space="preserve">  Межбюджетные трансферты, передаваемые бюджетам  муниципальных районов области стимулирующего (поощрительного) характера</t>
  </si>
  <si>
    <t>064 2 02 49999 05 0017 150</t>
  </si>
  <si>
    <t>Межбюджетные трансферты, передаваемые бюджетам муниципальных районов области на содействие в уточнении сведений о границах населенных пунктов и территориальных зон в Едином государственном реестре недвижимости</t>
  </si>
  <si>
    <t>064 2 02 49999 05 0026 150</t>
  </si>
  <si>
    <t xml:space="preserve">ВСЕГО </t>
  </si>
  <si>
    <t>Налог, взимаемый в связи с применением патентной системы налогообложения</t>
  </si>
  <si>
    <t xml:space="preserve"> Налог, взимаемый в связи с применением патентной системы налогообложения, зачисляемый в бюджеты муниципальных районов 5</t>
  </si>
  <si>
    <t>182 1 05 04020 02 0000 110</t>
  </si>
  <si>
    <t>182 1 05 04000 02 0000 110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</si>
  <si>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</si>
  <si>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052 1 14 06025 05 0000 430</t>
  </si>
  <si>
    <t>052 1 14 06020 00 0000 430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</si>
  <si>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</si>
  <si>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</si>
  <si>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</si>
  <si>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</si>
  <si>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</si>
  <si>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</si>
  <si>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</si>
  <si>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</si>
  <si>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</si>
  <si>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</si>
  <si>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</si>
  <si>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</si>
  <si>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</si>
  <si>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</si>
  <si>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</si>
  <si>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</si>
  <si>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</si>
  <si>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000 1 16 07000 00 0000 140</t>
  </si>
  <si>
    <t>052 1 16 07090 05 0000 140</t>
  </si>
  <si>
    <t xml:space="preserve">  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</si>
  <si>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</si>
  <si>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</si>
  <si>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008 1 16 10123 01 0000 140</t>
  </si>
  <si>
    <t>048 1 16 10123 01 0000 140</t>
  </si>
  <si>
    <t>076 1 16 10123 01 0000 140</t>
  </si>
  <si>
    <t>141 1 16 10123 01 0000 140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</si>
  <si>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</si>
  <si>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</si>
  <si>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</si>
  <si>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 xml:space="preserve"> Доходы от оказания платных услуг и компенсации затарт государства</t>
  </si>
  <si>
    <t>052 1 13 00000 00 0000 000</t>
  </si>
  <si>
    <t xml:space="preserve"> Прочие доходы от оказания платных услуг (работ) получателями средств бюджетов муниципальных районов</t>
  </si>
  <si>
    <t>052 1 13 01995 05 0000 130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</si>
  <si>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</si>
  <si>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064 2 02 25304 05 0000 150</t>
  </si>
  <si>
    <t>064 2 02 29999 05 0099 150</t>
  </si>
  <si>
    <t>Субсидия бюджету муниципального района области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</si>
  <si>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064 2 02 29999 05 0101 150</t>
  </si>
  <si>
    <t>Субсидии бюджетам муниципальных районов области на обеспечение жильем молодых семей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</si>
  <si>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</si>
  <si>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</si>
  <si>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064 2 02 49999 05 0020 150</t>
  </si>
  <si>
    <t>Возврат остатков субсидий, субвенций и иных межбюджетных трансфертов, имеющих целевое назначение, пролых лет</t>
  </si>
  <si>
    <t>064 2 19 00000 00 0000 150</t>
  </si>
  <si>
    <t>Возврат прочих остатков субсидий, субвенций и иных межбюджетных трансфертов, имеющих целевое назначение прошлых лет из бюджетов муниципальных районов</t>
  </si>
  <si>
    <t>064 2 19 60010 05 0000 150</t>
  </si>
  <si>
    <t xml:space="preserve">  НАЛОГИ НА ИМУЩЕСТВО</t>
  </si>
  <si>
    <t xml:space="preserve">  Транспортный налог</t>
  </si>
  <si>
    <t xml:space="preserve">  Транспортный налог с организаций</t>
  </si>
  <si>
    <t>182 1 06 00000 00 0000 000</t>
  </si>
  <si>
    <t>182 1 06 04000 02 0000 110</t>
  </si>
  <si>
    <t>182 1 06 04011 02 0000 110</t>
  </si>
  <si>
    <t xml:space="preserve">  Транспортный налог с физических лиц</t>
  </si>
  <si>
    <t>182 1 06 04012 02 0000 110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</si>
  <si>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</si>
  <si>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</si>
  <si>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016 1 16 11000 01 0000 140</t>
  </si>
  <si>
    <t>016 1 16 11050 01 0000 140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</si>
  <si>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</si>
  <si>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036 1 16 01120 01 0000 140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</si>
  <si>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</si>
  <si>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036 1 16 01130 01 0000 140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</si>
  <si>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</si>
  <si>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036 1 16 01170 01 0000 140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</si>
  <si>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</si>
  <si>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036 1 16 01180 01 0000 140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</si>
  <si>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</si>
  <si>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043 1 16 11050 01 0000 140</t>
  </si>
  <si>
    <t>048 1 16 11050 01 0000 140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</si>
  <si>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</si>
  <si>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052 1 11 07015 05 0000 120</t>
  </si>
  <si>
    <t>Платежи от государственных и муниципальных унитарных предприятий</t>
  </si>
  <si>
    <t>052 1 11 07000 00 0000 120</t>
  </si>
  <si>
    <t>052 1 14 02053 05 0000 410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</si>
  <si>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</si>
  <si>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052 1 16 01120 01 0000 140</t>
  </si>
  <si>
    <t xml:space="preserve">  Невыясненные поступления</t>
  </si>
  <si>
    <t xml:space="preserve">  Невыясненные поступления, зачисляемые в бюджеты муниципальных районов</t>
  </si>
  <si>
    <t>064 1 17 01000 00 0000 180</t>
  </si>
  <si>
    <t>064 1 17 01050 05 0000 180</t>
  </si>
  <si>
    <t>064 2 02 15001 05 0000 150</t>
  </si>
  <si>
    <t xml:space="preserve"> Прочие дотации бюджетам муниципальных районов</t>
  </si>
  <si>
    <t>064 2 02 19999 05 0000 150</t>
  </si>
  <si>
    <t xml:space="preserve"> 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</si>
  <si>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064 2 02 25210 05 0000 150</t>
  </si>
  <si>
    <t>064 2 02 29999 05 0108 150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</si>
  <si>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</si>
  <si>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064 2 02 29999 05 0111 150</t>
  </si>
  <si>
    <t>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</si>
  <si>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 xml:space="preserve">  Cубвенции бюджетам муниципальных районов 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</t>
  </si>
  <si>
    <t>064 2 02 30024 05 0038 150</t>
  </si>
  <si>
    <t xml:space="preserve">  Межбюджетные трансферты, передаваемые бюджету муниципального района на осуществление части полномочия по составлению пректа бюджета, осуществление контроля за его исполнением</t>
  </si>
  <si>
    <t xml:space="preserve">  Межбюджетные трансферты, передаваемые бюджетам муниципальных районов области на благоустройство территорий общеобразовательных учреждений</t>
  </si>
  <si>
    <t>064 2 02 49999 05 0044 150</t>
  </si>
  <si>
    <t xml:space="preserve">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 (за счет бюджета г. Москвы)</t>
  </si>
  <si>
    <t>064 2 02 49999 05 0047 150</t>
  </si>
  <si>
    <t xml:space="preserve">  Межбюджетные трансферты, передаваемые бюджетам муниципальных районов области на достижение надлежащего уровня оплаты труда в органах местного самоуправления</t>
  </si>
  <si>
    <t>064 2 02 49999 05 0054 150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</si>
  <si>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</si>
  <si>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064 2 02 49999 05 0060 150</t>
  </si>
  <si>
    <t>036 1 16 01090 01 0000 140</t>
  </si>
  <si>
    <t>036 1 16 01080 01 0000 140</t>
  </si>
  <si>
    <t>036 1 16 01070 01 0000 140</t>
  </si>
  <si>
    <t>036 1 16 01060 01 0000 140</t>
  </si>
  <si>
    <t>036 1 16 01050 01 0000 140</t>
  </si>
  <si>
    <t xml:space="preserve">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</si>
  <si>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036 1 16 01140 01 0000 140</t>
  </si>
  <si>
    <t>036 1 16 01150 01 0000 140</t>
  </si>
  <si>
    <t>036 1 16 01190 01 0000 140</t>
  </si>
  <si>
    <t>036 1 16 01200 01 0000 140</t>
  </si>
  <si>
    <t>052 1 16 02010 02 0000 140</t>
  </si>
  <si>
    <t>052 1 16 02020 02 0000 140</t>
  </si>
  <si>
    <t>052 1 17 05050 05 0000 180</t>
  </si>
  <si>
    <t xml:space="preserve"> 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</si>
  <si>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064 2 02 25491 05 0000 150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</si>
  <si>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</si>
  <si>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064 2 02 25511 05 0000 150</t>
  </si>
  <si>
    <t>Субсидии бюджетам муниципальных районов на проведение комплексных кадастровых работ</t>
  </si>
  <si>
    <t>064 2 02 25750 05 0000 150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</si>
  <si>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</si>
  <si>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064 2 02 29999 05 0120 150</t>
  </si>
  <si>
    <t>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</si>
  <si>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064 2 02 30024 05 0045 150</t>
  </si>
  <si>
    <t>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 посещать образовательные организации</t>
  </si>
  <si>
    <t>064 2 02 35303 05 0000 150</t>
  </si>
  <si>
    <t>064 2 02 45179 05 0000 150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</si>
  <si>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</si>
  <si>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064 2 02 49999 05 0067 150</t>
  </si>
  <si>
    <t>Межбюджетные трансферты, передаваемые бюджетам муниципальных райоов области на оснащение и укрепление материально-технической базы образовательных организаций</t>
  </si>
  <si>
    <t>064 2 02 49999 05 0070 150</t>
  </si>
  <si>
    <t>064 2 02 49999 05 0080 150</t>
  </si>
  <si>
    <t>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культурно-досугоыого типа</t>
  </si>
  <si>
    <t>Межбюджетные трансферты, передаваемые бюджетам муниципальных районов области на поощрение муниципальных управленческих команд</t>
  </si>
  <si>
    <t>064 2 02 49999 05 0084 150</t>
  </si>
  <si>
    <t>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распложенных в сельской местности, для реализации рабочей программы учебного предмета "Физическая культура"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</si>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</sst>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0" x14ac:knownFonts="1">
    <font>
      <sz val="11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/>
    <xf numFmtId="0" fontId="6" fillId="0" borderId="0"/>
    <xf numFmtId="0" fontId="7" fillId="0" borderId="0"/>
    <xf numFmtId="0" fontId="8" fillId="0" borderId="0">
      <alignment horizontal="center" wrapText="1"/>
    </xf>
    <xf numFmtId="0" fontId="9" fillId="0" borderId="2"/>
    <xf numFmtId="0" fontId="9" fillId="0" borderId="0"/>
    <xf numFmtId="0" fontId="10" fillId="0" borderId="0"/>
    <xf numFmtId="0" fontId="8" fillId="0" borderId="0">
      <alignment horizontal="left" wrapText="1"/>
    </xf>
    <xf numFmtId="0" fontId="11" fillId="0" borderId="0"/>
    <xf numFmtId="0" fontId="9" fillId="0" borderId="3"/>
    <xf numFmtId="0" fontId="12" fillId="0" borderId="4">
      <alignment horizontal="center"/>
    </xf>
    <xf numFmtId="0" fontId="10" fillId="0" borderId="5"/>
    <xf numFmtId="0" fontId="12" fillId="0" borderId="0">
      <alignment horizontal="left"/>
    </xf>
    <xf numFmtId="0" fontId="13" fillId="0" borderId="0">
      <alignment horizontal="center" vertical="top"/>
    </xf>
    <xf numFmtId="49" fontId="14" fillId="0" borderId="6">
      <alignment horizontal="right"/>
    </xf>
    <xf numFmtId="49" fontId="10" fillId="0" borderId="7">
      <alignment horizontal="center"/>
    </xf>
    <xf numFmtId="0" fontId="10" fillId="0" borderId="8"/>
    <xf numFmtId="49" fontId="10" fillId="0" borderId="0"/>
    <xf numFmtId="49" fontId="12" fillId="0" borderId="0">
      <alignment horizontal="right"/>
    </xf>
    <xf numFmtId="0" fontId="12" fillId="0" borderId="0"/>
    <xf numFmtId="0" fontId="12" fillId="0" borderId="0">
      <alignment horizontal="center"/>
    </xf>
    <xf numFmtId="0" fontId="12" fillId="0" borderId="6">
      <alignment horizontal="right"/>
    </xf>
    <xf numFmtId="164" fontId="12" fillId="0" borderId="9">
      <alignment horizontal="center"/>
    </xf>
    <xf numFmtId="49" fontId="12" fillId="0" borderId="0"/>
    <xf numFmtId="0" fontId="12" fillId="0" borderId="0">
      <alignment horizontal="right"/>
    </xf>
    <xf numFmtId="0" fontId="12" fillId="0" borderId="10">
      <alignment horizontal="center"/>
    </xf>
    <xf numFmtId="0" fontId="12" fillId="0" borderId="2">
      <alignment wrapText="1"/>
    </xf>
    <xf numFmtId="49" fontId="12" fillId="0" borderId="11">
      <alignment horizontal="center"/>
    </xf>
    <xf numFmtId="0" fontId="12" fillId="0" borderId="12">
      <alignment wrapText="1"/>
    </xf>
    <xf numFmtId="49" fontId="12" fillId="0" borderId="9">
      <alignment horizontal="center"/>
    </xf>
    <xf numFmtId="0" fontId="12" fillId="0" borderId="13">
      <alignment horizontal="left"/>
    </xf>
    <xf numFmtId="49" fontId="12" fillId="0" borderId="13"/>
    <xf numFmtId="0" fontId="12" fillId="0" borderId="9">
      <alignment horizontal="center"/>
    </xf>
    <xf numFmtId="49" fontId="12" fillId="0" borderId="14">
      <alignment horizontal="center"/>
    </xf>
    <xf numFmtId="0" fontId="15" fillId="0" borderId="0"/>
    <xf numFmtId="0" fontId="15" fillId="0" borderId="15"/>
    <xf numFmtId="49" fontId="12" fillId="0" borderId="16">
      <alignment horizontal="center" vertical="center" wrapText="1"/>
    </xf>
    <xf numFmtId="49" fontId="12" fillId="0" borderId="4">
      <alignment horizontal="center" vertical="center" wrapText="1"/>
    </xf>
    <xf numFmtId="0" fontId="12" fillId="0" borderId="17">
      <alignment horizontal="left" wrapText="1"/>
    </xf>
    <xf numFmtId="49" fontId="12" fillId="0" borderId="18">
      <alignment horizontal="center" wrapText="1"/>
    </xf>
    <xf numFmtId="49" fontId="12" fillId="0" borderId="19">
      <alignment horizontal="center"/>
    </xf>
    <xf numFmtId="4" fontId="12" fillId="0" borderId="16">
      <alignment horizontal="right" shrinkToFit="1"/>
    </xf>
    <xf numFmtId="4" fontId="12" fillId="0" borderId="20">
      <alignment horizontal="right" shrinkToFi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49" fontId="12" fillId="0" borderId="23">
      <alignment horizontal="center" wrapText="1"/>
    </xf>
    <xf numFmtId="49" fontId="12" fillId="0" borderId="24">
      <alignment horizontal="center"/>
    </xf>
    <xf numFmtId="49" fontId="12" fillId="0" borderId="25">
      <alignment horizontal="center"/>
    </xf>
    <xf numFmtId="0" fontId="12" fillId="0" borderId="26">
      <alignment horizontal="left" wrapText="1" indent="1"/>
    </xf>
    <xf numFmtId="0" fontId="12" fillId="0" borderId="20">
      <alignment horizontal="left" wrapText="1" indent="2"/>
    </xf>
    <xf numFmtId="49" fontId="12" fillId="0" borderId="27">
      <alignment horizontal="center"/>
    </xf>
    <xf numFmtId="49" fontId="12" fillId="0" borderId="16">
      <alignment horizontal="center"/>
    </xf>
    <xf numFmtId="0" fontId="12" fillId="0" borderId="9">
      <alignment horizontal="left" wrapText="1" indent="2"/>
    </xf>
    <xf numFmtId="0" fontId="12" fillId="0" borderId="15"/>
    <xf numFmtId="0" fontId="12" fillId="3" borderId="15"/>
    <xf numFmtId="0" fontId="12" fillId="3" borderId="0"/>
    <xf numFmtId="0" fontId="12" fillId="0" borderId="0">
      <alignment horizontal="left" wrapText="1"/>
    </xf>
    <xf numFmtId="49" fontId="12" fillId="0" borderId="0">
      <alignment horizontal="center" wrapText="1"/>
    </xf>
    <xf numFmtId="49" fontId="12" fillId="0" borderId="0">
      <alignment horizontal="center"/>
    </xf>
    <xf numFmtId="0" fontId="12" fillId="0" borderId="2">
      <alignment horizontal="left"/>
    </xf>
    <xf numFmtId="49" fontId="12" fillId="0" borderId="2"/>
    <xf numFmtId="0" fontId="12" fillId="0" borderId="2"/>
    <xf numFmtId="0" fontId="10" fillId="0" borderId="2"/>
    <xf numFmtId="0" fontId="12" fillId="0" borderId="28">
      <alignment horizontal="left" wrapText="1"/>
    </xf>
    <xf numFmtId="49" fontId="12" fillId="0" borderId="19">
      <alignment horizontal="center" wrapText="1"/>
    </xf>
    <xf numFmtId="4" fontId="12" fillId="0" borderId="29">
      <alignment horizontal="right" shrinkToFit="1"/>
    </xf>
    <xf numFmtId="4" fontId="12" fillId="0" borderId="30">
      <alignment horizontal="right" shrinkToFit="1"/>
    </xf>
    <xf numFmtId="0" fontId="12" fillId="0" borderId="31">
      <alignment horizontal="left" wrapText="1"/>
    </xf>
    <xf numFmtId="49" fontId="12" fillId="0" borderId="27">
      <alignment horizontal="center" wrapText="1"/>
    </xf>
    <xf numFmtId="49" fontId="12" fillId="0" borderId="20">
      <alignment horizontal="center"/>
    </xf>
    <xf numFmtId="0" fontId="12" fillId="0" borderId="30">
      <alignment horizontal="left" wrapText="1" indent="2"/>
    </xf>
    <xf numFmtId="0" fontId="12" fillId="0" borderId="11">
      <alignment horizontal="left" wrapText="1" indent="2"/>
    </xf>
    <xf numFmtId="0" fontId="12" fillId="0" borderId="12"/>
    <xf numFmtId="0" fontId="12" fillId="0" borderId="32"/>
    <xf numFmtId="0" fontId="7" fillId="0" borderId="33">
      <alignment horizontal="left" wrapText="1"/>
    </xf>
    <xf numFmtId="0" fontId="12" fillId="0" borderId="34">
      <alignment horizontal="center" wrapText="1"/>
    </xf>
    <xf numFmtId="49" fontId="12" fillId="0" borderId="35">
      <alignment horizontal="center" wrapText="1"/>
    </xf>
    <xf numFmtId="4" fontId="12" fillId="0" borderId="19">
      <alignment horizontal="right" shrinkToFit="1"/>
    </xf>
    <xf numFmtId="4" fontId="12" fillId="0" borderId="36">
      <alignment horizontal="right" shrinkToFit="1"/>
    </xf>
    <xf numFmtId="0" fontId="7" fillId="0" borderId="9">
      <alignment horizontal="left" wrapText="1"/>
    </xf>
    <xf numFmtId="0" fontId="10" fillId="0" borderId="15"/>
    <xf numFmtId="0" fontId="12" fillId="0" borderId="0">
      <alignment horizontal="center" wrapText="1"/>
    </xf>
    <xf numFmtId="0" fontId="7" fillId="0" borderId="0">
      <alignment horizontal="center"/>
    </xf>
    <xf numFmtId="0" fontId="7" fillId="0" borderId="2"/>
    <xf numFmtId="49" fontId="12" fillId="0" borderId="2">
      <alignment horizontal="left"/>
    </xf>
    <xf numFmtId="0" fontId="12" fillId="0" borderId="22">
      <alignment horizontal="left" wrapText="1"/>
    </xf>
    <xf numFmtId="0" fontId="12" fillId="0" borderId="26">
      <alignment horizontal="left" wrapText="1"/>
    </xf>
    <xf numFmtId="0" fontId="10" fillId="0" borderId="24"/>
    <xf numFmtId="0" fontId="10" fillId="0" borderId="25"/>
    <xf numFmtId="0" fontId="12" fillId="0" borderId="28">
      <alignment horizontal="left" wrapText="1" indent="1"/>
    </xf>
    <xf numFmtId="49" fontId="12" fillId="0" borderId="37">
      <alignment horizontal="center" wrapText="1"/>
    </xf>
    <xf numFmtId="49" fontId="12" fillId="0" borderId="29">
      <alignment horizontal="center"/>
    </xf>
    <xf numFmtId="0" fontId="12" fillId="0" borderId="31">
      <alignment horizontal="left" wrapText="1" indent="1"/>
    </xf>
    <xf numFmtId="0" fontId="12" fillId="0" borderId="22">
      <alignment horizontal="left" wrapText="1" indent="2"/>
    </xf>
    <xf numFmtId="0" fontId="12" fillId="0" borderId="26">
      <alignment horizontal="left" wrapText="1" indent="2"/>
    </xf>
    <xf numFmtId="0" fontId="12" fillId="0" borderId="38">
      <alignment horizontal="left" wrapText="1" indent="2"/>
    </xf>
    <xf numFmtId="49" fontId="12" fillId="0" borderId="37">
      <alignment horizontal="center" shrinkToFit="1"/>
    </xf>
    <xf numFmtId="49" fontId="12" fillId="0" borderId="29">
      <alignment horizontal="center" shrinkToFit="1"/>
    </xf>
    <xf numFmtId="0" fontId="12" fillId="0" borderId="31">
      <alignment horizontal="left" wrapText="1" indent="2"/>
    </xf>
    <xf numFmtId="0" fontId="10" fillId="0" borderId="13"/>
    <xf numFmtId="0" fontId="7" fillId="0" borderId="39">
      <alignment horizontal="center" vertical="center" textRotation="90" wrapText="1"/>
    </xf>
    <xf numFmtId="0" fontId="12" fillId="0" borderId="16">
      <alignment horizontal="center" vertical="top" wrapText="1"/>
    </xf>
    <xf numFmtId="0" fontId="12" fillId="0" borderId="16">
      <alignment horizontal="center" vertical="top"/>
    </xf>
    <xf numFmtId="49" fontId="12" fillId="0" borderId="16">
      <alignment horizontal="center" vertical="top" wrapText="1"/>
    </xf>
    <xf numFmtId="0" fontId="7" fillId="0" borderId="40"/>
    <xf numFmtId="49" fontId="7" fillId="0" borderId="18">
      <alignment horizontal="center"/>
    </xf>
    <xf numFmtId="0" fontId="15" fillId="0" borderId="8"/>
    <xf numFmtId="49" fontId="16" fillId="0" borderId="41">
      <alignment horizontal="left" vertical="center" wrapText="1"/>
    </xf>
    <xf numFmtId="49" fontId="7" fillId="0" borderId="27">
      <alignment horizontal="center" vertical="center" wrapText="1"/>
    </xf>
    <xf numFmtId="49" fontId="12" fillId="0" borderId="42">
      <alignment horizontal="left" vertical="center" wrapText="1" indent="2"/>
    </xf>
    <xf numFmtId="49" fontId="12" fillId="0" borderId="23">
      <alignment horizontal="center" vertical="center" wrapText="1"/>
    </xf>
    <xf numFmtId="0" fontId="12" fillId="0" borderId="24">
      <alignment shrinkToFit="1"/>
    </xf>
    <xf numFmtId="4" fontId="12" fillId="0" borderId="24">
      <alignment horizontal="right" shrinkToFit="1"/>
    </xf>
    <xf numFmtId="4" fontId="12" fillId="0" borderId="25">
      <alignment horizontal="right" shrinkToFit="1"/>
    </xf>
    <xf numFmtId="49" fontId="12" fillId="0" borderId="38">
      <alignment horizontal="left" vertical="center" wrapText="1" indent="3"/>
    </xf>
    <xf numFmtId="49" fontId="12" fillId="0" borderId="37">
      <alignment horizontal="center" vertical="center" wrapText="1"/>
    </xf>
    <xf numFmtId="49" fontId="12" fillId="0" borderId="41">
      <alignment horizontal="left" vertical="center" wrapText="1" indent="3"/>
    </xf>
    <xf numFmtId="49" fontId="12" fillId="0" borderId="27">
      <alignment horizontal="center" vertical="center" wrapText="1"/>
    </xf>
    <xf numFmtId="49" fontId="12" fillId="0" borderId="43">
      <alignment horizontal="left" vertical="center" wrapText="1" indent="3"/>
    </xf>
    <xf numFmtId="0" fontId="16" fillId="0" borderId="40">
      <alignment horizontal="left" vertical="center" wrapText="1"/>
    </xf>
    <xf numFmtId="49" fontId="12" fillId="0" borderId="44">
      <alignment horizontal="center" vertical="center" wrapText="1"/>
    </xf>
    <xf numFmtId="4" fontId="12" fillId="0" borderId="4">
      <alignment horizontal="right" shrinkToFit="1"/>
    </xf>
    <xf numFmtId="4" fontId="12" fillId="0" borderId="45">
      <alignment horizontal="right" shrinkToFit="1"/>
    </xf>
    <xf numFmtId="0" fontId="7" fillId="0" borderId="13">
      <alignment horizontal="center" vertical="center" textRotation="90" wrapText="1"/>
    </xf>
    <xf numFmtId="49" fontId="12" fillId="0" borderId="13">
      <alignment horizontal="left" vertical="center" wrapText="1" indent="3"/>
    </xf>
    <xf numFmtId="49" fontId="12" fillId="0" borderId="15">
      <alignment horizontal="center" vertical="center" wrapText="1"/>
    </xf>
    <xf numFmtId="4" fontId="12" fillId="0" borderId="15">
      <alignment horizontal="right"/>
    </xf>
    <xf numFmtId="0" fontId="12" fillId="0" borderId="0">
      <alignment vertical="center"/>
    </xf>
    <xf numFmtId="49" fontId="12" fillId="0" borderId="0">
      <alignment horizontal="left" vertical="center" wrapText="1" indent="3"/>
    </xf>
    <xf numFmtId="49" fontId="12" fillId="0" borderId="0">
      <alignment horizontal="center" vertical="center" wrapText="1"/>
    </xf>
    <xf numFmtId="4" fontId="12" fillId="0" borderId="0">
      <alignment horizontal="right" shrinkToFit="1"/>
    </xf>
    <xf numFmtId="0" fontId="7" fillId="0" borderId="2">
      <alignment horizontal="center" vertical="center" textRotation="90" wrapText="1"/>
    </xf>
    <xf numFmtId="49" fontId="12" fillId="0" borderId="2">
      <alignment horizontal="left" vertical="center" wrapText="1" indent="3"/>
    </xf>
    <xf numFmtId="49" fontId="12" fillId="0" borderId="2">
      <alignment horizontal="center" vertical="center" wrapText="1"/>
    </xf>
    <xf numFmtId="4" fontId="12" fillId="0" borderId="2">
      <alignment horizontal="right"/>
    </xf>
    <xf numFmtId="49" fontId="7" fillId="0" borderId="18">
      <alignment horizontal="center" vertical="center" wrapText="1"/>
    </xf>
    <xf numFmtId="0" fontId="12" fillId="0" borderId="25">
      <alignment shrinkToFit="1"/>
    </xf>
    <xf numFmtId="0" fontId="7" fillId="0" borderId="13">
      <alignment horizontal="center" vertical="center" textRotation="90"/>
    </xf>
    <xf numFmtId="0" fontId="7" fillId="0" borderId="2">
      <alignment horizontal="center" vertical="center" textRotation="90"/>
    </xf>
    <xf numFmtId="0" fontId="7" fillId="0" borderId="39">
      <alignment horizontal="center" vertical="center" textRotation="90"/>
    </xf>
    <xf numFmtId="49" fontId="16" fillId="0" borderId="40">
      <alignment horizontal="left" vertical="center" wrapText="1"/>
    </xf>
    <xf numFmtId="0" fontId="7" fillId="0" borderId="16">
      <alignment horizontal="center" vertical="center" textRotation="90"/>
    </xf>
    <xf numFmtId="0" fontId="7" fillId="0" borderId="18">
      <alignment horizontal="center" vertical="center"/>
    </xf>
    <xf numFmtId="0" fontId="12" fillId="0" borderId="41">
      <alignment horizontal="left" vertical="center" wrapText="1"/>
    </xf>
    <xf numFmtId="0" fontId="12" fillId="0" borderId="23">
      <alignment horizontal="center" vertical="center"/>
    </xf>
    <xf numFmtId="0" fontId="12" fillId="0" borderId="37">
      <alignment horizontal="center" vertical="center"/>
    </xf>
    <xf numFmtId="0" fontId="12" fillId="0" borderId="27">
      <alignment horizontal="center" vertical="center"/>
    </xf>
    <xf numFmtId="0" fontId="12" fillId="0" borderId="43">
      <alignment horizontal="left" vertical="center" wrapText="1"/>
    </xf>
    <xf numFmtId="0" fontId="7" fillId="0" borderId="27">
      <alignment horizontal="center" vertical="center"/>
    </xf>
    <xf numFmtId="0" fontId="12" fillId="0" borderId="44">
      <alignment horizontal="center" vertical="center"/>
    </xf>
    <xf numFmtId="49" fontId="7" fillId="0" borderId="18">
      <alignment horizontal="center" vertical="center"/>
    </xf>
    <xf numFmtId="49" fontId="12" fillId="0" borderId="41">
      <alignment horizontal="left" vertical="center" wrapText="1"/>
    </xf>
    <xf numFmtId="49" fontId="12" fillId="0" borderId="23">
      <alignment horizontal="center" vertical="center"/>
    </xf>
    <xf numFmtId="49" fontId="12" fillId="0" borderId="37">
      <alignment horizontal="center" vertical="center"/>
    </xf>
    <xf numFmtId="49" fontId="12" fillId="0" borderId="27">
      <alignment horizontal="center" vertical="center"/>
    </xf>
    <xf numFmtId="49" fontId="12" fillId="0" borderId="43">
      <alignment horizontal="left" vertical="center" wrapText="1"/>
    </xf>
    <xf numFmtId="49" fontId="12" fillId="0" borderId="44">
      <alignment horizontal="center" vertical="center"/>
    </xf>
    <xf numFmtId="49" fontId="12" fillId="0" borderId="2">
      <alignment horizontal="center" wrapText="1"/>
    </xf>
    <xf numFmtId="0" fontId="12" fillId="0" borderId="2">
      <alignment horizontal="center"/>
    </xf>
    <xf numFmtId="49" fontId="12" fillId="0" borderId="0">
      <alignment horizontal="left"/>
    </xf>
    <xf numFmtId="0" fontId="12" fillId="0" borderId="13">
      <alignment horizontal="center"/>
    </xf>
    <xf numFmtId="49" fontId="12" fillId="0" borderId="13">
      <alignment horizontal="center"/>
    </xf>
    <xf numFmtId="0" fontId="17" fillId="0" borderId="2">
      <alignment wrapText="1"/>
    </xf>
    <xf numFmtId="0" fontId="18" fillId="0" borderId="2"/>
    <xf numFmtId="0" fontId="17" fillId="0" borderId="16">
      <alignment wrapText="1"/>
    </xf>
    <xf numFmtId="0" fontId="17" fillId="0" borderId="13">
      <alignment wrapText="1"/>
    </xf>
    <xf numFmtId="0" fontId="18" fillId="0" borderId="13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0" fillId="4" borderId="0"/>
    <xf numFmtId="0" fontId="15" fillId="0" borderId="0"/>
    <xf numFmtId="0" fontId="19" fillId="0" borderId="0"/>
  </cellStyleXfs>
  <cellXfs count="22">
    <xf numFmtId="0" fontId="0" fillId="0" borderId="0" xfId="0"/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/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46" xfId="0" applyFont="1" applyFill="1" applyBorder="1" applyAlignment="1">
      <alignment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/>
  </cellXfs>
  <cellStyles count="175">
    <cellStyle name="br" xfId="169"/>
    <cellStyle name="col" xfId="168"/>
    <cellStyle name="style0" xfId="170"/>
    <cellStyle name="td" xfId="171"/>
    <cellStyle name="tr" xfId="167"/>
    <cellStyle name="xl100" xfId="61"/>
    <cellStyle name="xl101" xfId="62"/>
    <cellStyle name="xl102" xfId="83"/>
    <cellStyle name="xl103" xfId="89"/>
    <cellStyle name="xl104" xfId="85"/>
    <cellStyle name="xl105" xfId="93"/>
    <cellStyle name="xl106" xfId="95"/>
    <cellStyle name="xl107" xfId="99"/>
    <cellStyle name="xl108" xfId="81"/>
    <cellStyle name="xl109" xfId="84"/>
    <cellStyle name="xl110" xfId="90"/>
    <cellStyle name="xl111" xfId="96"/>
    <cellStyle name="xl112" xfId="82"/>
    <cellStyle name="xl113" xfId="91"/>
    <cellStyle name="xl114" xfId="97"/>
    <cellStyle name="xl115" xfId="92"/>
    <cellStyle name="xl116" xfId="86"/>
    <cellStyle name="xl117" xfId="94"/>
    <cellStyle name="xl118" xfId="98"/>
    <cellStyle name="xl119" xfId="87"/>
    <cellStyle name="xl120" xfId="88"/>
    <cellStyle name="xl121" xfId="100"/>
    <cellStyle name="xl122" xfId="123"/>
    <cellStyle name="xl123" xfId="127"/>
    <cellStyle name="xl124" xfId="131"/>
    <cellStyle name="xl125" xfId="137"/>
    <cellStyle name="xl126" xfId="138"/>
    <cellStyle name="xl127" xfId="139"/>
    <cellStyle name="xl128" xfId="141"/>
    <cellStyle name="xl129" xfId="162"/>
    <cellStyle name="xl130" xfId="165"/>
    <cellStyle name="xl131" xfId="101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40"/>
    <cellStyle name="xl143" xfId="143"/>
    <cellStyle name="xl144" xfId="147"/>
    <cellStyle name="xl145" xfId="151"/>
    <cellStyle name="xl146" xfId="155"/>
    <cellStyle name="xl147" xfId="105"/>
    <cellStyle name="xl148" xfId="108"/>
    <cellStyle name="xl149" xfId="110"/>
    <cellStyle name="xl150" xfId="115"/>
    <cellStyle name="xl151" xfId="117"/>
    <cellStyle name="xl152" xfId="120"/>
    <cellStyle name="xl153" xfId="125"/>
    <cellStyle name="xl154" xfId="129"/>
    <cellStyle name="xl155" xfId="133"/>
    <cellStyle name="xl156" xfId="135"/>
    <cellStyle name="xl157" xfId="142"/>
    <cellStyle name="xl158" xfId="144"/>
    <cellStyle name="xl159" xfId="145"/>
    <cellStyle name="xl160" xfId="146"/>
    <cellStyle name="xl161" xfId="148"/>
    <cellStyle name="xl162" xfId="149"/>
    <cellStyle name="xl163" xfId="150"/>
    <cellStyle name="xl164" xfId="152"/>
    <cellStyle name="xl165" xfId="153"/>
    <cellStyle name="xl166" xfId="154"/>
    <cellStyle name="xl167" xfId="156"/>
    <cellStyle name="xl168" xfId="103"/>
    <cellStyle name="xl169" xfId="111"/>
    <cellStyle name="xl170" xfId="121"/>
    <cellStyle name="xl171" xfId="126"/>
    <cellStyle name="xl172" xfId="130"/>
    <cellStyle name="xl173" xfId="134"/>
    <cellStyle name="xl174" xfId="157"/>
    <cellStyle name="xl175" xfId="160"/>
    <cellStyle name="xl176" xfId="163"/>
    <cellStyle name="xl177" xfId="166"/>
    <cellStyle name="xl178" xfId="158"/>
    <cellStyle name="xl179" xfId="161"/>
    <cellStyle name="xl180" xfId="159"/>
    <cellStyle name="xl181" xfId="112"/>
    <cellStyle name="xl182" xfId="102"/>
    <cellStyle name="xl183" xfId="113"/>
    <cellStyle name="xl184" xfId="122"/>
    <cellStyle name="xl185" xfId="136"/>
    <cellStyle name="xl186" xfId="164"/>
    <cellStyle name="xl187" xfId="106"/>
    <cellStyle name="xl21" xfId="172"/>
    <cellStyle name="xl22" xfId="2"/>
    <cellStyle name="xl23" xfId="8"/>
    <cellStyle name="xl24" xfId="12"/>
    <cellStyle name="xl25" xfId="19"/>
    <cellStyle name="xl26" xfId="34"/>
    <cellStyle name="xl27" xfId="6"/>
    <cellStyle name="xl28" xfId="36"/>
    <cellStyle name="xl29" xfId="38"/>
    <cellStyle name="xl30" xfId="44"/>
    <cellStyle name="xl31" xfId="49"/>
    <cellStyle name="xl32" xfId="173"/>
    <cellStyle name="xl33" xfId="13"/>
    <cellStyle name="xl34" xfId="30"/>
    <cellStyle name="xl35" xfId="39"/>
    <cellStyle name="xl36" xfId="45"/>
    <cellStyle name="xl37" xfId="50"/>
    <cellStyle name="xl38" xfId="53"/>
    <cellStyle name="xl39" xfId="31"/>
    <cellStyle name="xl40" xfId="23"/>
    <cellStyle name="xl41" xfId="40"/>
    <cellStyle name="xl42" xfId="46"/>
    <cellStyle name="xl43" xfId="51"/>
    <cellStyle name="xl44" xfId="37"/>
    <cellStyle name="xl45" xfId="41"/>
    <cellStyle name="xl46" xfId="55"/>
    <cellStyle name="xl47" xfId="3"/>
    <cellStyle name="xl48" xfId="20"/>
    <cellStyle name="xl49" xfId="26"/>
    <cellStyle name="xl50" xfId="28"/>
    <cellStyle name="xl51" xfId="9"/>
    <cellStyle name="xl52" xfId="14"/>
    <cellStyle name="xl53" xfId="21"/>
    <cellStyle name="xl54" xfId="4"/>
    <cellStyle name="xl55" xfId="35"/>
    <cellStyle name="xl56" xfId="10"/>
    <cellStyle name="xl57" xfId="15"/>
    <cellStyle name="xl58" xfId="22"/>
    <cellStyle name="xl59" xfId="25"/>
    <cellStyle name="xl60" xfId="27"/>
    <cellStyle name="xl61" xfId="29"/>
    <cellStyle name="xl62" xfId="32"/>
    <cellStyle name="xl63" xfId="33"/>
    <cellStyle name="xl64" xfId="5"/>
    <cellStyle name="xl65" xfId="11"/>
    <cellStyle name="xl66" xfId="16"/>
    <cellStyle name="xl67" xfId="42"/>
    <cellStyle name="xl68" xfId="47"/>
    <cellStyle name="xl69" xfId="43"/>
    <cellStyle name="xl70" xfId="48"/>
    <cellStyle name="xl71" xfId="52"/>
    <cellStyle name="xl72" xfId="54"/>
    <cellStyle name="xl73" xfId="7"/>
    <cellStyle name="xl74" xfId="17"/>
    <cellStyle name="xl75" xfId="24"/>
    <cellStyle name="xl76" xfId="18"/>
    <cellStyle name="xl77" xfId="56"/>
    <cellStyle name="xl78" xfId="59"/>
    <cellStyle name="xl79" xfId="63"/>
    <cellStyle name="xl80" xfId="72"/>
    <cellStyle name="xl81" xfId="74"/>
    <cellStyle name="xl82" xfId="70"/>
    <cellStyle name="xl83" xfId="57"/>
    <cellStyle name="xl84" xfId="68"/>
    <cellStyle name="xl85" xfId="73"/>
    <cellStyle name="xl86" xfId="75"/>
    <cellStyle name="xl87" xfId="80"/>
    <cellStyle name="xl88" xfId="58"/>
    <cellStyle name="xl89" xfId="64"/>
    <cellStyle name="xl90" xfId="76"/>
    <cellStyle name="xl91" xfId="60"/>
    <cellStyle name="xl92" xfId="65"/>
    <cellStyle name="xl93" xfId="77"/>
    <cellStyle name="xl94" xfId="66"/>
    <cellStyle name="xl95" xfId="69"/>
    <cellStyle name="xl96" xfId="78"/>
    <cellStyle name="xl97" xfId="67"/>
    <cellStyle name="xl98" xfId="79"/>
    <cellStyle name="xl99" xfId="71"/>
    <cellStyle name="Обычный" xfId="0" builtinId="0"/>
    <cellStyle name="Обычный 2" xfId="1"/>
    <cellStyle name="Обычный 3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8"/>
  <sheetViews>
    <sheetView tabSelected="1" zoomScaleNormal="100" workbookViewId="0">
      <selection activeCell="D8" sqref="D8"/>
    </sheetView>
  </sheetViews>
  <sheetFormatPr defaultRowHeight="15" x14ac:dyDescent="0.25"/>
  <cols>
    <col min="1" max="1" width="83.7109375" style="21" customWidth="1"/>
    <col min="2" max="2" width="38" style="21" customWidth="1"/>
    <col min="3" max="3" width="22.85546875" style="21" customWidth="1"/>
    <col min="4" max="5" width="34.140625" customWidth="1"/>
  </cols>
  <sheetData>
    <row r="1" spans="1:3" x14ac:dyDescent="0.25">
      <c r="A1" s="4" t="s">
        <v>0</v>
      </c>
      <c r="B1" s="4" t="s">
        <v>1</v>
      </c>
      <c r="C1" s="4" t="s">
        <v>2</v>
      </c>
    </row>
    <row r="2" spans="1:3" x14ac:dyDescent="0.25">
      <c r="A2" s="5"/>
      <c r="B2" s="6"/>
      <c r="C2" s="6"/>
    </row>
    <row r="3" spans="1:3" x14ac:dyDescent="0.25">
      <c r="A3" s="4">
        <v>1</v>
      </c>
      <c r="B3" s="4">
        <v>2</v>
      </c>
      <c r="C3" s="4">
        <v>3</v>
      </c>
    </row>
    <row r="4" spans="1:3" x14ac:dyDescent="0.25">
      <c r="A4" s="7" t="s">
        <v>3</v>
      </c>
      <c r="B4" s="8" t="s">
        <v>4</v>
      </c>
      <c r="C4" s="9">
        <f>C5+C13+C19+C32+C35+C48+C57+C65+C97+C55+C28</f>
        <v>117212383.03</v>
      </c>
    </row>
    <row r="5" spans="1:3" x14ac:dyDescent="0.25">
      <c r="A5" s="7" t="s">
        <v>5</v>
      </c>
      <c r="B5" s="8" t="s">
        <v>6</v>
      </c>
      <c r="C5" s="9">
        <f>C6</f>
        <v>44727599.850000001</v>
      </c>
    </row>
    <row r="6" spans="1:3" x14ac:dyDescent="0.25">
      <c r="A6" s="10" t="s">
        <v>7</v>
      </c>
      <c r="B6" s="3" t="s">
        <v>8</v>
      </c>
      <c r="C6" s="1">
        <f>SUM(C7:C12)</f>
        <v>44727599.850000001</v>
      </c>
    </row>
    <row r="7" spans="1:3" ht="40.5" x14ac:dyDescent="0.25">
      <c r="A7" s="10" t="s">
        <v>9</v>
      </c>
      <c r="B7" s="3" t="s">
        <v>10</v>
      </c>
      <c r="C7" s="1">
        <v>43667162.25</v>
      </c>
    </row>
    <row r="8" spans="1:3" ht="67.5" x14ac:dyDescent="0.25">
      <c r="A8" s="10" t="s">
        <v>11</v>
      </c>
      <c r="B8" s="3" t="s">
        <v>12</v>
      </c>
      <c r="C8" s="1">
        <v>6580.49</v>
      </c>
    </row>
    <row r="9" spans="1:3" ht="27" x14ac:dyDescent="0.25">
      <c r="A9" s="10" t="s">
        <v>13</v>
      </c>
      <c r="B9" s="3" t="s">
        <v>14</v>
      </c>
      <c r="C9" s="1">
        <v>425862.82</v>
      </c>
    </row>
    <row r="10" spans="1:3" ht="54" x14ac:dyDescent="0.25">
      <c r="A10" s="10" t="s">
        <v>15</v>
      </c>
      <c r="B10" s="3" t="s">
        <v>16</v>
      </c>
      <c r="C10" s="1">
        <v>197265.87</v>
      </c>
    </row>
    <row r="11" spans="1:3" ht="27" x14ac:dyDescent="0.25">
      <c r="A11" s="10" t="s">
        <v>17</v>
      </c>
      <c r="B11" s="3" t="s">
        <v>18</v>
      </c>
      <c r="C11" s="2"/>
    </row>
    <row r="12" spans="1:3" ht="54" x14ac:dyDescent="0.25">
      <c r="A12" s="10" t="s">
        <v>341</v>
      </c>
      <c r="B12" s="3" t="s">
        <v>340</v>
      </c>
      <c r="C12" s="2">
        <v>430728.42</v>
      </c>
    </row>
    <row r="13" spans="1:3" ht="27" x14ac:dyDescent="0.25">
      <c r="A13" s="11" t="s">
        <v>19</v>
      </c>
      <c r="B13" s="8" t="s">
        <v>20</v>
      </c>
      <c r="C13" s="9">
        <f>C14</f>
        <v>6258779.1600000001</v>
      </c>
    </row>
    <row r="14" spans="1:3" ht="27" x14ac:dyDescent="0.25">
      <c r="A14" s="12" t="s">
        <v>21</v>
      </c>
      <c r="B14" s="3" t="s">
        <v>22</v>
      </c>
      <c r="C14" s="1">
        <f>C15+C16+C17+C18</f>
        <v>6258779.1600000001</v>
      </c>
    </row>
    <row r="15" spans="1:3" ht="40.5" x14ac:dyDescent="0.25">
      <c r="A15" s="12" t="s">
        <v>23</v>
      </c>
      <c r="B15" s="3" t="s">
        <v>24</v>
      </c>
      <c r="C15" s="1">
        <v>3137570.04</v>
      </c>
    </row>
    <row r="16" spans="1:3" ht="54" x14ac:dyDescent="0.25">
      <c r="A16" s="12" t="s">
        <v>25</v>
      </c>
      <c r="B16" s="3" t="s">
        <v>26</v>
      </c>
      <c r="C16" s="1">
        <v>16947.759999999998</v>
      </c>
    </row>
    <row r="17" spans="1:3" ht="40.5" x14ac:dyDescent="0.25">
      <c r="A17" s="12" t="s">
        <v>27</v>
      </c>
      <c r="B17" s="3" t="s">
        <v>28</v>
      </c>
      <c r="C17" s="1">
        <v>3464231.69</v>
      </c>
    </row>
    <row r="18" spans="1:3" ht="40.5" x14ac:dyDescent="0.25">
      <c r="A18" s="12" t="s">
        <v>29</v>
      </c>
      <c r="B18" s="3" t="s">
        <v>30</v>
      </c>
      <c r="C18" s="1">
        <v>-359970.33</v>
      </c>
    </row>
    <row r="19" spans="1:3" x14ac:dyDescent="0.25">
      <c r="A19" s="11" t="s">
        <v>31</v>
      </c>
      <c r="B19" s="8" t="s">
        <v>32</v>
      </c>
      <c r="C19" s="9">
        <f>C20+C23+C26</f>
        <v>9562607.4700000007</v>
      </c>
    </row>
    <row r="20" spans="1:3" x14ac:dyDescent="0.25">
      <c r="A20" s="12" t="s">
        <v>33</v>
      </c>
      <c r="B20" s="3" t="s">
        <v>34</v>
      </c>
      <c r="C20" s="1">
        <f>C21+C22</f>
        <v>6632.9400000000005</v>
      </c>
    </row>
    <row r="21" spans="1:3" x14ac:dyDescent="0.25">
      <c r="A21" s="12" t="s">
        <v>33</v>
      </c>
      <c r="B21" s="3" t="s">
        <v>35</v>
      </c>
      <c r="C21" s="1">
        <v>6557.93</v>
      </c>
    </row>
    <row r="22" spans="1:3" ht="27" x14ac:dyDescent="0.25">
      <c r="A22" s="12" t="s">
        <v>36</v>
      </c>
      <c r="B22" s="3" t="s">
        <v>37</v>
      </c>
      <c r="C22" s="2">
        <v>75.010000000000005</v>
      </c>
    </row>
    <row r="23" spans="1:3" x14ac:dyDescent="0.25">
      <c r="A23" s="12" t="s">
        <v>38</v>
      </c>
      <c r="B23" s="3" t="s">
        <v>39</v>
      </c>
      <c r="C23" s="1">
        <f>C24+C25</f>
        <v>7393023.5499999998</v>
      </c>
    </row>
    <row r="24" spans="1:3" x14ac:dyDescent="0.25">
      <c r="A24" s="12" t="s">
        <v>38</v>
      </c>
      <c r="B24" s="3" t="s">
        <v>40</v>
      </c>
      <c r="C24" s="1">
        <v>7391997.3499999996</v>
      </c>
    </row>
    <row r="25" spans="1:3" ht="27" x14ac:dyDescent="0.25">
      <c r="A25" s="12" t="s">
        <v>41</v>
      </c>
      <c r="B25" s="3" t="s">
        <v>42</v>
      </c>
      <c r="C25" s="1">
        <v>1026.2</v>
      </c>
    </row>
    <row r="26" spans="1:3" x14ac:dyDescent="0.25">
      <c r="A26" s="13" t="s">
        <v>198</v>
      </c>
      <c r="B26" s="3" t="s">
        <v>201</v>
      </c>
      <c r="C26" s="1">
        <f>C27</f>
        <v>2162950.98</v>
      </c>
    </row>
    <row r="27" spans="1:3" ht="27.75" customHeight="1" x14ac:dyDescent="0.25">
      <c r="A27" s="14" t="s">
        <v>199</v>
      </c>
      <c r="B27" s="15" t="s">
        <v>200</v>
      </c>
      <c r="C27" s="1">
        <v>2162950.98</v>
      </c>
    </row>
    <row r="28" spans="1:3" ht="27.75" customHeight="1" x14ac:dyDescent="0.25">
      <c r="A28" s="7" t="s">
        <v>251</v>
      </c>
      <c r="B28" s="8" t="s">
        <v>254</v>
      </c>
      <c r="C28" s="9">
        <f>C29</f>
        <v>9936700.5699999984</v>
      </c>
    </row>
    <row r="29" spans="1:3" ht="27.75" customHeight="1" x14ac:dyDescent="0.25">
      <c r="A29" s="10" t="s">
        <v>252</v>
      </c>
      <c r="B29" s="3" t="s">
        <v>255</v>
      </c>
      <c r="C29" s="1">
        <f>C30+C31</f>
        <v>9936700.5699999984</v>
      </c>
    </row>
    <row r="30" spans="1:3" ht="27.75" customHeight="1" x14ac:dyDescent="0.25">
      <c r="A30" s="12" t="s">
        <v>253</v>
      </c>
      <c r="B30" s="3" t="s">
        <v>256</v>
      </c>
      <c r="C30" s="1">
        <v>391705.29</v>
      </c>
    </row>
    <row r="31" spans="1:3" ht="27.75" customHeight="1" x14ac:dyDescent="0.25">
      <c r="A31" s="12" t="s">
        <v>257</v>
      </c>
      <c r="B31" s="3" t="s">
        <v>258</v>
      </c>
      <c r="C31" s="1">
        <v>9544995.2799999993</v>
      </c>
    </row>
    <row r="32" spans="1:3" x14ac:dyDescent="0.25">
      <c r="A32" s="7" t="s">
        <v>43</v>
      </c>
      <c r="B32" s="8" t="s">
        <v>44</v>
      </c>
      <c r="C32" s="9">
        <f>C33</f>
        <v>2582430.31</v>
      </c>
    </row>
    <row r="33" spans="1:3" ht="27" x14ac:dyDescent="0.25">
      <c r="A33" s="10" t="s">
        <v>45</v>
      </c>
      <c r="B33" s="3" t="s">
        <v>46</v>
      </c>
      <c r="C33" s="1">
        <f>C34</f>
        <v>2582430.31</v>
      </c>
    </row>
    <row r="34" spans="1:3" ht="27" x14ac:dyDescent="0.25">
      <c r="A34" s="10" t="s">
        <v>47</v>
      </c>
      <c r="B34" s="3" t="s">
        <v>48</v>
      </c>
      <c r="C34" s="1">
        <v>2582430.31</v>
      </c>
    </row>
    <row r="35" spans="1:3" ht="27" x14ac:dyDescent="0.25">
      <c r="A35" s="7" t="s">
        <v>49</v>
      </c>
      <c r="B35" s="8" t="s">
        <v>50</v>
      </c>
      <c r="C35" s="9">
        <f>C36+C46+C44</f>
        <v>1254200.21</v>
      </c>
    </row>
    <row r="36" spans="1:3" ht="27" x14ac:dyDescent="0.25">
      <c r="A36" s="10" t="s">
        <v>51</v>
      </c>
      <c r="B36" s="3" t="s">
        <v>52</v>
      </c>
      <c r="C36" s="1">
        <f>C37+C40+C42</f>
        <v>1069300.79</v>
      </c>
    </row>
    <row r="37" spans="1:3" ht="40.5" x14ac:dyDescent="0.25">
      <c r="A37" s="10" t="s">
        <v>53</v>
      </c>
      <c r="B37" s="3" t="s">
        <v>54</v>
      </c>
      <c r="C37" s="1">
        <f>C38+C39</f>
        <v>774392.72</v>
      </c>
    </row>
    <row r="38" spans="1:3" ht="54" x14ac:dyDescent="0.25">
      <c r="A38" s="10" t="s">
        <v>55</v>
      </c>
      <c r="B38" s="3" t="s">
        <v>56</v>
      </c>
      <c r="C38" s="1">
        <v>459918.7</v>
      </c>
    </row>
    <row r="39" spans="1:3" ht="54" x14ac:dyDescent="0.25">
      <c r="A39" s="10" t="s">
        <v>57</v>
      </c>
      <c r="B39" s="3" t="s">
        <v>58</v>
      </c>
      <c r="C39" s="1">
        <v>314474.02</v>
      </c>
    </row>
    <row r="40" spans="1:3" ht="54" x14ac:dyDescent="0.25">
      <c r="A40" s="10" t="s">
        <v>59</v>
      </c>
      <c r="B40" s="3" t="s">
        <v>60</v>
      </c>
      <c r="C40" s="1">
        <f>C41</f>
        <v>64757.38</v>
      </c>
    </row>
    <row r="41" spans="1:3" ht="54" x14ac:dyDescent="0.25">
      <c r="A41" s="10" t="s">
        <v>61</v>
      </c>
      <c r="B41" s="3" t="s">
        <v>62</v>
      </c>
      <c r="C41" s="1">
        <v>64757.38</v>
      </c>
    </row>
    <row r="42" spans="1:3" ht="54" x14ac:dyDescent="0.25">
      <c r="A42" s="10" t="s">
        <v>63</v>
      </c>
      <c r="B42" s="3" t="s">
        <v>64</v>
      </c>
      <c r="C42" s="1">
        <f>C43</f>
        <v>230150.69</v>
      </c>
    </row>
    <row r="43" spans="1:3" ht="40.5" x14ac:dyDescent="0.25">
      <c r="A43" s="10" t="s">
        <v>65</v>
      </c>
      <c r="B43" s="3" t="s">
        <v>66</v>
      </c>
      <c r="C43" s="1">
        <v>230150.69</v>
      </c>
    </row>
    <row r="44" spans="1:3" x14ac:dyDescent="0.25">
      <c r="A44" s="10" t="s">
        <v>276</v>
      </c>
      <c r="B44" s="3" t="s">
        <v>277</v>
      </c>
      <c r="C44" s="1">
        <f>C45</f>
        <v>0</v>
      </c>
    </row>
    <row r="45" spans="1:3" ht="40.5" x14ac:dyDescent="0.25">
      <c r="A45" s="10" t="s">
        <v>274</v>
      </c>
      <c r="B45" s="3" t="s">
        <v>275</v>
      </c>
      <c r="C45" s="1"/>
    </row>
    <row r="46" spans="1:3" ht="54" x14ac:dyDescent="0.25">
      <c r="A46" s="10" t="s">
        <v>67</v>
      </c>
      <c r="B46" s="3" t="s">
        <v>68</v>
      </c>
      <c r="C46" s="1">
        <f>C47</f>
        <v>184899.42</v>
      </c>
    </row>
    <row r="47" spans="1:3" ht="54" x14ac:dyDescent="0.25">
      <c r="A47" s="10" t="s">
        <v>69</v>
      </c>
      <c r="B47" s="3" t="s">
        <v>70</v>
      </c>
      <c r="C47" s="1">
        <v>184899.42</v>
      </c>
    </row>
    <row r="48" spans="1:3" x14ac:dyDescent="0.25">
      <c r="A48" s="7" t="s">
        <v>71</v>
      </c>
      <c r="B48" s="8" t="s">
        <v>72</v>
      </c>
      <c r="C48" s="9">
        <f>C49</f>
        <v>2575371.67</v>
      </c>
    </row>
    <row r="49" spans="1:3" x14ac:dyDescent="0.25">
      <c r="A49" s="10" t="s">
        <v>73</v>
      </c>
      <c r="B49" s="3" t="s">
        <v>74</v>
      </c>
      <c r="C49" s="1">
        <f>C50+C51+C54</f>
        <v>2575371.67</v>
      </c>
    </row>
    <row r="50" spans="1:3" x14ac:dyDescent="0.25">
      <c r="A50" s="10" t="s">
        <v>75</v>
      </c>
      <c r="B50" s="3" t="s">
        <v>76</v>
      </c>
      <c r="C50" s="1">
        <v>2246468.39</v>
      </c>
    </row>
    <row r="51" spans="1:3" x14ac:dyDescent="0.25">
      <c r="A51" s="10" t="s">
        <v>77</v>
      </c>
      <c r="B51" s="3" t="s">
        <v>78</v>
      </c>
      <c r="C51" s="1">
        <f>C52+C53</f>
        <v>327530.45999999996</v>
      </c>
    </row>
    <row r="52" spans="1:3" x14ac:dyDescent="0.25">
      <c r="A52" s="10" t="s">
        <v>79</v>
      </c>
      <c r="B52" s="3" t="s">
        <v>80</v>
      </c>
      <c r="C52" s="1">
        <v>161609.97</v>
      </c>
    </row>
    <row r="53" spans="1:3" x14ac:dyDescent="0.25">
      <c r="A53" s="10" t="s">
        <v>81</v>
      </c>
      <c r="B53" s="3" t="s">
        <v>82</v>
      </c>
      <c r="C53" s="1">
        <v>165920.49</v>
      </c>
    </row>
    <row r="54" spans="1:3" ht="27" x14ac:dyDescent="0.25">
      <c r="A54" s="10" t="s">
        <v>83</v>
      </c>
      <c r="B54" s="3" t="s">
        <v>84</v>
      </c>
      <c r="C54" s="1">
        <v>1372.82</v>
      </c>
    </row>
    <row r="55" spans="1:3" x14ac:dyDescent="0.25">
      <c r="A55" s="7" t="s">
        <v>234</v>
      </c>
      <c r="B55" s="8" t="s">
        <v>235</v>
      </c>
      <c r="C55" s="9">
        <f>C56</f>
        <v>35273799.990000002</v>
      </c>
    </row>
    <row r="56" spans="1:3" ht="27" x14ac:dyDescent="0.25">
      <c r="A56" s="10" t="s">
        <v>236</v>
      </c>
      <c r="B56" s="3" t="s">
        <v>237</v>
      </c>
      <c r="C56" s="1">
        <v>35273799.990000002</v>
      </c>
    </row>
    <row r="57" spans="1:3" x14ac:dyDescent="0.25">
      <c r="A57" s="7" t="s">
        <v>85</v>
      </c>
      <c r="B57" s="8" t="s">
        <v>86</v>
      </c>
      <c r="C57" s="9">
        <f>C58+C60</f>
        <v>4289254</v>
      </c>
    </row>
    <row r="58" spans="1:3" ht="54" x14ac:dyDescent="0.25">
      <c r="A58" s="10" t="s">
        <v>87</v>
      </c>
      <c r="B58" s="3" t="s">
        <v>88</v>
      </c>
      <c r="C58" s="1">
        <f>C59</f>
        <v>0</v>
      </c>
    </row>
    <row r="59" spans="1:3" ht="54" x14ac:dyDescent="0.25">
      <c r="A59" s="10" t="s">
        <v>279</v>
      </c>
      <c r="B59" s="3" t="s">
        <v>278</v>
      </c>
      <c r="C59" s="1"/>
    </row>
    <row r="60" spans="1:3" ht="27" x14ac:dyDescent="0.25">
      <c r="A60" s="10" t="s">
        <v>89</v>
      </c>
      <c r="B60" s="3" t="s">
        <v>90</v>
      </c>
      <c r="C60" s="1">
        <f>C61+C62+C63</f>
        <v>4289254</v>
      </c>
    </row>
    <row r="61" spans="1:3" ht="40.5" x14ac:dyDescent="0.25">
      <c r="A61" s="10" t="s">
        <v>91</v>
      </c>
      <c r="B61" s="3" t="s">
        <v>92</v>
      </c>
      <c r="C61" s="1">
        <v>4044459</v>
      </c>
    </row>
    <row r="62" spans="1:3" ht="27" x14ac:dyDescent="0.25">
      <c r="A62" s="10" t="s">
        <v>93</v>
      </c>
      <c r="B62" s="3" t="s">
        <v>94</v>
      </c>
      <c r="C62" s="1">
        <v>244795</v>
      </c>
    </row>
    <row r="63" spans="1:3" ht="27" x14ac:dyDescent="0.25">
      <c r="A63" s="10" t="s">
        <v>202</v>
      </c>
      <c r="B63" s="3" t="s">
        <v>204</v>
      </c>
      <c r="C63" s="1">
        <f>C64</f>
        <v>0</v>
      </c>
    </row>
    <row r="64" spans="1:3" ht="40.5" x14ac:dyDescent="0.25">
      <c r="A64" s="10" t="s">
        <v>205</v>
      </c>
      <c r="B64" s="3" t="s">
        <v>203</v>
      </c>
      <c r="C64" s="1"/>
    </row>
    <row r="65" spans="1:3" x14ac:dyDescent="0.25">
      <c r="A65" s="7" t="s">
        <v>95</v>
      </c>
      <c r="B65" s="8" t="s">
        <v>96</v>
      </c>
      <c r="C65" s="9">
        <f>C66+C81+C84+C86+C93</f>
        <v>707369.85</v>
      </c>
    </row>
    <row r="66" spans="1:3" ht="27" x14ac:dyDescent="0.25">
      <c r="A66" s="16" t="s">
        <v>206</v>
      </c>
      <c r="B66" s="17" t="s">
        <v>207</v>
      </c>
      <c r="C66" s="18">
        <f>SUM(C67:C80)</f>
        <v>255545.75</v>
      </c>
    </row>
    <row r="67" spans="1:3" ht="54" x14ac:dyDescent="0.25">
      <c r="A67" s="10" t="s">
        <v>208</v>
      </c>
      <c r="B67" s="3" t="s">
        <v>309</v>
      </c>
      <c r="C67" s="1">
        <v>2500</v>
      </c>
    </row>
    <row r="68" spans="1:3" ht="67.5" x14ac:dyDescent="0.25">
      <c r="A68" s="10" t="s">
        <v>209</v>
      </c>
      <c r="B68" s="3" t="s">
        <v>308</v>
      </c>
      <c r="C68" s="1">
        <v>74666.37</v>
      </c>
    </row>
    <row r="69" spans="1:3" ht="54" x14ac:dyDescent="0.25">
      <c r="A69" s="10" t="s">
        <v>210</v>
      </c>
      <c r="B69" s="3" t="s">
        <v>307</v>
      </c>
      <c r="C69" s="1">
        <v>32011.11</v>
      </c>
    </row>
    <row r="70" spans="1:3" ht="54" x14ac:dyDescent="0.25">
      <c r="A70" s="10" t="s">
        <v>211</v>
      </c>
      <c r="B70" s="3" t="s">
        <v>306</v>
      </c>
      <c r="C70" s="1">
        <v>3000</v>
      </c>
    </row>
    <row r="71" spans="1:3" ht="40.5" x14ac:dyDescent="0.25">
      <c r="A71" s="10" t="s">
        <v>310</v>
      </c>
      <c r="B71" s="3" t="s">
        <v>305</v>
      </c>
      <c r="C71" s="1">
        <v>250</v>
      </c>
    </row>
    <row r="72" spans="1:3" ht="40.5" x14ac:dyDescent="0.25">
      <c r="A72" s="10" t="s">
        <v>263</v>
      </c>
      <c r="B72" s="3" t="s">
        <v>264</v>
      </c>
      <c r="C72" s="1"/>
    </row>
    <row r="73" spans="1:3" ht="40.5" x14ac:dyDescent="0.25">
      <c r="A73" s="10" t="s">
        <v>263</v>
      </c>
      <c r="B73" s="3" t="s">
        <v>280</v>
      </c>
      <c r="C73" s="1">
        <v>13500</v>
      </c>
    </row>
    <row r="74" spans="1:3" ht="40.5" x14ac:dyDescent="0.25">
      <c r="A74" s="10" t="s">
        <v>265</v>
      </c>
      <c r="B74" s="3" t="s">
        <v>266</v>
      </c>
      <c r="C74" s="1">
        <v>9500</v>
      </c>
    </row>
    <row r="75" spans="1:3" ht="54" x14ac:dyDescent="0.25">
      <c r="A75" s="10" t="s">
        <v>212</v>
      </c>
      <c r="B75" s="3" t="s">
        <v>311</v>
      </c>
      <c r="C75" s="1">
        <v>37500.1</v>
      </c>
    </row>
    <row r="76" spans="1:3" ht="67.5" x14ac:dyDescent="0.25">
      <c r="A76" s="10" t="s">
        <v>213</v>
      </c>
      <c r="B76" s="3" t="s">
        <v>312</v>
      </c>
      <c r="C76" s="1">
        <v>13766.61</v>
      </c>
    </row>
    <row r="77" spans="1:3" ht="40.5" x14ac:dyDescent="0.25">
      <c r="A77" s="10" t="s">
        <v>267</v>
      </c>
      <c r="B77" s="3" t="s">
        <v>268</v>
      </c>
      <c r="C77" s="1">
        <v>2504.6999999999998</v>
      </c>
    </row>
    <row r="78" spans="1:3" ht="54" x14ac:dyDescent="0.25">
      <c r="A78" s="10" t="s">
        <v>269</v>
      </c>
      <c r="B78" s="3" t="s">
        <v>270</v>
      </c>
      <c r="C78" s="1">
        <v>598</v>
      </c>
    </row>
    <row r="79" spans="1:3" ht="54" x14ac:dyDescent="0.25">
      <c r="A79" s="10" t="s">
        <v>214</v>
      </c>
      <c r="B79" s="3" t="s">
        <v>313</v>
      </c>
      <c r="C79" s="1">
        <v>25327.62</v>
      </c>
    </row>
    <row r="80" spans="1:3" ht="54" x14ac:dyDescent="0.25">
      <c r="A80" s="10" t="s">
        <v>215</v>
      </c>
      <c r="B80" s="3" t="s">
        <v>314</v>
      </c>
      <c r="C80" s="1">
        <v>40421.24</v>
      </c>
    </row>
    <row r="81" spans="1:3" ht="27" x14ac:dyDescent="0.25">
      <c r="A81" s="16" t="s">
        <v>216</v>
      </c>
      <c r="B81" s="17" t="s">
        <v>217</v>
      </c>
      <c r="C81" s="18">
        <f>SUM(C82:C83)</f>
        <v>21824.1</v>
      </c>
    </row>
    <row r="82" spans="1:3" ht="40.5" x14ac:dyDescent="0.25">
      <c r="A82" s="10" t="s">
        <v>218</v>
      </c>
      <c r="B82" s="3" t="s">
        <v>315</v>
      </c>
      <c r="C82" s="1">
        <v>14300</v>
      </c>
    </row>
    <row r="83" spans="1:3" ht="27" x14ac:dyDescent="0.25">
      <c r="A83" s="10" t="s">
        <v>219</v>
      </c>
      <c r="B83" s="3" t="s">
        <v>316</v>
      </c>
      <c r="C83" s="1">
        <v>7524.1</v>
      </c>
    </row>
    <row r="84" spans="1:3" ht="67.5" x14ac:dyDescent="0.25">
      <c r="A84" s="16" t="s">
        <v>220</v>
      </c>
      <c r="B84" s="17" t="s">
        <v>222</v>
      </c>
      <c r="C84" s="18">
        <f>C85</f>
        <v>0</v>
      </c>
    </row>
    <row r="85" spans="1:3" ht="40.5" x14ac:dyDescent="0.25">
      <c r="A85" s="10" t="s">
        <v>221</v>
      </c>
      <c r="B85" s="3" t="s">
        <v>223</v>
      </c>
      <c r="C85" s="1"/>
    </row>
    <row r="86" spans="1:3" x14ac:dyDescent="0.25">
      <c r="A86" s="16" t="s">
        <v>224</v>
      </c>
      <c r="B86" s="17" t="s">
        <v>225</v>
      </c>
      <c r="C86" s="18">
        <f>SUM(C87:C92)</f>
        <v>0</v>
      </c>
    </row>
    <row r="87" spans="1:3" ht="81" x14ac:dyDescent="0.25">
      <c r="A87" s="10" t="s">
        <v>226</v>
      </c>
      <c r="B87" s="3" t="s">
        <v>227</v>
      </c>
      <c r="C87" s="1"/>
    </row>
    <row r="88" spans="1:3" ht="81" x14ac:dyDescent="0.25">
      <c r="A88" s="10" t="s">
        <v>226</v>
      </c>
      <c r="B88" s="3" t="s">
        <v>228</v>
      </c>
      <c r="C88" s="1"/>
    </row>
    <row r="89" spans="1:3" ht="81" x14ac:dyDescent="0.25">
      <c r="A89" s="10" t="s">
        <v>226</v>
      </c>
      <c r="B89" s="3" t="s">
        <v>229</v>
      </c>
      <c r="C89" s="1"/>
    </row>
    <row r="90" spans="1:3" ht="81" x14ac:dyDescent="0.25">
      <c r="A90" s="10" t="s">
        <v>226</v>
      </c>
      <c r="B90" s="3" t="s">
        <v>230</v>
      </c>
      <c r="C90" s="1"/>
    </row>
    <row r="91" spans="1:3" ht="81" x14ac:dyDescent="0.25">
      <c r="A91" s="10" t="s">
        <v>226</v>
      </c>
      <c r="B91" s="3" t="s">
        <v>231</v>
      </c>
      <c r="C91" s="1"/>
    </row>
    <row r="92" spans="1:3" ht="40.5" x14ac:dyDescent="0.25">
      <c r="A92" s="10" t="s">
        <v>232</v>
      </c>
      <c r="B92" s="3" t="s">
        <v>233</v>
      </c>
      <c r="C92" s="1"/>
    </row>
    <row r="93" spans="1:3" x14ac:dyDescent="0.25">
      <c r="A93" s="16" t="s">
        <v>259</v>
      </c>
      <c r="B93" s="17" t="s">
        <v>261</v>
      </c>
      <c r="C93" s="18">
        <f>C95+C94+C96</f>
        <v>430000</v>
      </c>
    </row>
    <row r="94" spans="1:3" ht="67.5" x14ac:dyDescent="0.25">
      <c r="A94" s="10" t="s">
        <v>260</v>
      </c>
      <c r="B94" s="3" t="s">
        <v>262</v>
      </c>
      <c r="C94" s="1">
        <v>30000</v>
      </c>
    </row>
    <row r="95" spans="1:3" ht="67.5" x14ac:dyDescent="0.25">
      <c r="A95" s="10" t="s">
        <v>271</v>
      </c>
      <c r="B95" s="3" t="s">
        <v>272</v>
      </c>
      <c r="C95" s="1">
        <v>400000</v>
      </c>
    </row>
    <row r="96" spans="1:3" ht="67.5" x14ac:dyDescent="0.25">
      <c r="A96" s="10" t="s">
        <v>260</v>
      </c>
      <c r="B96" s="3" t="s">
        <v>273</v>
      </c>
      <c r="C96" s="1"/>
    </row>
    <row r="97" spans="1:3" x14ac:dyDescent="0.25">
      <c r="A97" s="11" t="s">
        <v>97</v>
      </c>
      <c r="B97" s="8" t="s">
        <v>98</v>
      </c>
      <c r="C97" s="9">
        <f>C100+C98</f>
        <v>44269.95</v>
      </c>
    </row>
    <row r="98" spans="1:3" x14ac:dyDescent="0.25">
      <c r="A98" s="12" t="s">
        <v>281</v>
      </c>
      <c r="B98" s="3" t="s">
        <v>283</v>
      </c>
      <c r="C98" s="1">
        <f>C99</f>
        <v>-93</v>
      </c>
    </row>
    <row r="99" spans="1:3" x14ac:dyDescent="0.25">
      <c r="A99" s="12" t="s">
        <v>282</v>
      </c>
      <c r="B99" s="3" t="s">
        <v>284</v>
      </c>
      <c r="C99" s="1">
        <v>-93</v>
      </c>
    </row>
    <row r="100" spans="1:3" x14ac:dyDescent="0.25">
      <c r="A100" s="12" t="s">
        <v>99</v>
      </c>
      <c r="B100" s="3" t="s">
        <v>100</v>
      </c>
      <c r="C100" s="1">
        <f>C102+C101</f>
        <v>44362.95</v>
      </c>
    </row>
    <row r="101" spans="1:3" x14ac:dyDescent="0.25">
      <c r="A101" s="12" t="s">
        <v>101</v>
      </c>
      <c r="B101" s="3" t="s">
        <v>317</v>
      </c>
      <c r="C101" s="1">
        <v>44362.95</v>
      </c>
    </row>
    <row r="102" spans="1:3" x14ac:dyDescent="0.25">
      <c r="A102" s="12" t="s">
        <v>101</v>
      </c>
      <c r="B102" s="3" t="s">
        <v>102</v>
      </c>
      <c r="C102" s="1"/>
    </row>
    <row r="103" spans="1:3" x14ac:dyDescent="0.25">
      <c r="A103" s="11" t="s">
        <v>103</v>
      </c>
      <c r="B103" s="8" t="s">
        <v>104</v>
      </c>
      <c r="C103" s="9">
        <f>C104+C176</f>
        <v>433730242.51999998</v>
      </c>
    </row>
    <row r="104" spans="1:3" ht="27" x14ac:dyDescent="0.25">
      <c r="A104" s="11" t="s">
        <v>105</v>
      </c>
      <c r="B104" s="8" t="s">
        <v>106</v>
      </c>
      <c r="C104" s="9">
        <f>C105+C109+C134+C156</f>
        <v>433730242.51999998</v>
      </c>
    </row>
    <row r="105" spans="1:3" x14ac:dyDescent="0.25">
      <c r="A105" s="12" t="s">
        <v>107</v>
      </c>
      <c r="B105" s="3" t="s">
        <v>108</v>
      </c>
      <c r="C105" s="1">
        <f>C106+C107+C108</f>
        <v>91906300</v>
      </c>
    </row>
    <row r="106" spans="1:3" ht="27" x14ac:dyDescent="0.25">
      <c r="A106" s="12" t="s">
        <v>109</v>
      </c>
      <c r="B106" s="3" t="s">
        <v>285</v>
      </c>
      <c r="C106" s="1">
        <v>85093100</v>
      </c>
    </row>
    <row r="107" spans="1:3" ht="27" x14ac:dyDescent="0.25">
      <c r="A107" s="12" t="s">
        <v>110</v>
      </c>
      <c r="B107" s="3" t="s">
        <v>111</v>
      </c>
      <c r="C107" s="1"/>
    </row>
    <row r="108" spans="1:3" x14ac:dyDescent="0.25">
      <c r="A108" s="12" t="s">
        <v>286</v>
      </c>
      <c r="B108" s="3" t="s">
        <v>287</v>
      </c>
      <c r="C108" s="1">
        <v>6813200</v>
      </c>
    </row>
    <row r="109" spans="1:3" ht="27" x14ac:dyDescent="0.25">
      <c r="A109" s="12" t="s">
        <v>112</v>
      </c>
      <c r="B109" s="3" t="s">
        <v>113</v>
      </c>
      <c r="C109" s="1">
        <f>SUM(C110:C120)</f>
        <v>74062027.290000007</v>
      </c>
    </row>
    <row r="110" spans="1:3" ht="40.5" x14ac:dyDescent="0.25">
      <c r="A110" s="12" t="s">
        <v>114</v>
      </c>
      <c r="B110" s="3" t="s">
        <v>115</v>
      </c>
      <c r="C110" s="1">
        <v>1516252.7</v>
      </c>
    </row>
    <row r="111" spans="1:3" ht="40.5" x14ac:dyDescent="0.25">
      <c r="A111" s="12" t="s">
        <v>318</v>
      </c>
      <c r="B111" s="3" t="s">
        <v>116</v>
      </c>
      <c r="C111" s="1">
        <v>1568746</v>
      </c>
    </row>
    <row r="112" spans="1:3" ht="27" x14ac:dyDescent="0.25">
      <c r="A112" s="12" t="s">
        <v>288</v>
      </c>
      <c r="B112" s="3" t="s">
        <v>289</v>
      </c>
      <c r="C112" s="1">
        <v>3107860.3</v>
      </c>
    </row>
    <row r="113" spans="1:3" ht="40.5" x14ac:dyDescent="0.25">
      <c r="A113" s="12" t="s">
        <v>238</v>
      </c>
      <c r="B113" s="19" t="s">
        <v>239</v>
      </c>
      <c r="C113" s="1">
        <v>7102800</v>
      </c>
    </row>
    <row r="114" spans="1:3" ht="40.5" x14ac:dyDescent="0.25">
      <c r="A114" s="12" t="s">
        <v>117</v>
      </c>
      <c r="B114" s="3" t="s">
        <v>118</v>
      </c>
      <c r="C114" s="1"/>
    </row>
    <row r="115" spans="1:3" ht="40.5" x14ac:dyDescent="0.25">
      <c r="A115" s="12" t="s">
        <v>320</v>
      </c>
      <c r="B115" s="3" t="s">
        <v>319</v>
      </c>
      <c r="C115" s="1">
        <v>240000</v>
      </c>
    </row>
    <row r="116" spans="1:3" ht="27" x14ac:dyDescent="0.25">
      <c r="A116" s="12" t="s">
        <v>119</v>
      </c>
      <c r="B116" s="3" t="s">
        <v>120</v>
      </c>
      <c r="C116" s="1">
        <v>573300</v>
      </c>
    </row>
    <row r="117" spans="1:3" ht="27" x14ac:dyDescent="0.25">
      <c r="A117" s="13" t="s">
        <v>322</v>
      </c>
      <c r="B117" s="3" t="s">
        <v>321</v>
      </c>
      <c r="C117" s="1">
        <v>1576000</v>
      </c>
    </row>
    <row r="118" spans="1:3" x14ac:dyDescent="0.25">
      <c r="A118" s="12" t="s">
        <v>121</v>
      </c>
      <c r="B118" s="3" t="s">
        <v>122</v>
      </c>
      <c r="C118" s="1">
        <v>236959.24</v>
      </c>
    </row>
    <row r="119" spans="1:3" ht="27" x14ac:dyDescent="0.25">
      <c r="A119" s="12" t="s">
        <v>324</v>
      </c>
      <c r="B119" s="3" t="s">
        <v>323</v>
      </c>
      <c r="C119" s="1">
        <v>25248202.25</v>
      </c>
    </row>
    <row r="120" spans="1:3" x14ac:dyDescent="0.25">
      <c r="A120" s="12" t="s">
        <v>123</v>
      </c>
      <c r="B120" s="3" t="s">
        <v>124</v>
      </c>
      <c r="C120" s="1">
        <f>C121</f>
        <v>32891906.800000001</v>
      </c>
    </row>
    <row r="121" spans="1:3" x14ac:dyDescent="0.25">
      <c r="A121" s="12" t="s">
        <v>125</v>
      </c>
      <c r="B121" s="3" t="s">
        <v>126</v>
      </c>
      <c r="C121" s="1">
        <f>SUM(C122:C133)</f>
        <v>32891906.800000001</v>
      </c>
    </row>
    <row r="122" spans="1:3" ht="40.5" x14ac:dyDescent="0.25">
      <c r="A122" s="12" t="s">
        <v>127</v>
      </c>
      <c r="B122" s="3" t="s">
        <v>128</v>
      </c>
      <c r="C122" s="1"/>
    </row>
    <row r="123" spans="1:3" ht="40.5" x14ac:dyDescent="0.25">
      <c r="A123" s="12" t="s">
        <v>129</v>
      </c>
      <c r="B123" s="3" t="s">
        <v>130</v>
      </c>
      <c r="C123" s="1"/>
    </row>
    <row r="124" spans="1:3" ht="27" x14ac:dyDescent="0.25">
      <c r="A124" s="12" t="s">
        <v>131</v>
      </c>
      <c r="B124" s="3" t="s">
        <v>132</v>
      </c>
      <c r="C124" s="1"/>
    </row>
    <row r="125" spans="1:3" ht="40.5" x14ac:dyDescent="0.25">
      <c r="A125" s="20" t="s">
        <v>133</v>
      </c>
      <c r="B125" s="3" t="s">
        <v>134</v>
      </c>
      <c r="C125" s="1"/>
    </row>
    <row r="126" spans="1:3" ht="27" x14ac:dyDescent="0.25">
      <c r="A126" s="12" t="s">
        <v>135</v>
      </c>
      <c r="B126" s="3" t="s">
        <v>136</v>
      </c>
      <c r="C126" s="1">
        <v>14947200</v>
      </c>
    </row>
    <row r="127" spans="1:3" ht="27" x14ac:dyDescent="0.25">
      <c r="A127" s="12" t="s">
        <v>137</v>
      </c>
      <c r="B127" s="3" t="s">
        <v>138</v>
      </c>
      <c r="C127" s="1">
        <v>7500000</v>
      </c>
    </row>
    <row r="128" spans="1:3" ht="27" x14ac:dyDescent="0.25">
      <c r="A128" s="12" t="s">
        <v>139</v>
      </c>
      <c r="B128" s="3" t="s">
        <v>140</v>
      </c>
      <c r="C128" s="1">
        <v>4835913.74</v>
      </c>
    </row>
    <row r="129" spans="1:3" ht="40.5" x14ac:dyDescent="0.25">
      <c r="A129" s="12" t="s">
        <v>241</v>
      </c>
      <c r="B129" s="3" t="s">
        <v>240</v>
      </c>
      <c r="C129" s="1"/>
    </row>
    <row r="130" spans="1:3" x14ac:dyDescent="0.25">
      <c r="A130" s="12" t="s">
        <v>243</v>
      </c>
      <c r="B130" s="3" t="s">
        <v>242</v>
      </c>
      <c r="C130" s="1"/>
    </row>
    <row r="131" spans="1:3" ht="40.5" x14ac:dyDescent="0.25">
      <c r="A131" s="12" t="s">
        <v>291</v>
      </c>
      <c r="B131" s="3" t="s">
        <v>290</v>
      </c>
      <c r="C131" s="1">
        <v>2088893.06</v>
      </c>
    </row>
    <row r="132" spans="1:3" ht="40.5" x14ac:dyDescent="0.25">
      <c r="A132" s="12" t="s">
        <v>293</v>
      </c>
      <c r="B132" s="3" t="s">
        <v>292</v>
      </c>
      <c r="C132" s="1">
        <v>261900</v>
      </c>
    </row>
    <row r="133" spans="1:3" ht="27" x14ac:dyDescent="0.25">
      <c r="A133" s="12" t="s">
        <v>326</v>
      </c>
      <c r="B133" s="3" t="s">
        <v>325</v>
      </c>
      <c r="C133" s="1">
        <v>3258000</v>
      </c>
    </row>
    <row r="134" spans="1:3" x14ac:dyDescent="0.25">
      <c r="A134" s="12" t="s">
        <v>141</v>
      </c>
      <c r="B134" s="3" t="s">
        <v>142</v>
      </c>
      <c r="C134" s="1">
        <f>C135</f>
        <v>245549853.26999998</v>
      </c>
    </row>
    <row r="135" spans="1:3" ht="27" x14ac:dyDescent="0.25">
      <c r="A135" s="12" t="s">
        <v>143</v>
      </c>
      <c r="B135" s="3" t="s">
        <v>144</v>
      </c>
      <c r="C135" s="1">
        <f>SUM(C136:C155)</f>
        <v>245549853.26999998</v>
      </c>
    </row>
    <row r="136" spans="1:3" ht="27" x14ac:dyDescent="0.25">
      <c r="A136" s="12" t="s">
        <v>145</v>
      </c>
      <c r="B136" s="3" t="s">
        <v>146</v>
      </c>
      <c r="C136" s="1">
        <v>193640816.94</v>
      </c>
    </row>
    <row r="137" spans="1:3" ht="40.5" x14ac:dyDescent="0.25">
      <c r="A137" s="12" t="s">
        <v>147</v>
      </c>
      <c r="B137" s="3" t="s">
        <v>148</v>
      </c>
      <c r="C137" s="1">
        <v>356600</v>
      </c>
    </row>
    <row r="138" spans="1:3" ht="27" x14ac:dyDescent="0.25">
      <c r="A138" s="12" t="s">
        <v>149</v>
      </c>
      <c r="B138" s="3" t="s">
        <v>150</v>
      </c>
      <c r="C138" s="1">
        <v>990772.6</v>
      </c>
    </row>
    <row r="139" spans="1:3" ht="54" x14ac:dyDescent="0.25">
      <c r="A139" s="12" t="s">
        <v>151</v>
      </c>
      <c r="B139" s="3" t="s">
        <v>152</v>
      </c>
      <c r="C139" s="1">
        <v>356600</v>
      </c>
    </row>
    <row r="140" spans="1:3" ht="54" x14ac:dyDescent="0.25">
      <c r="A140" s="12" t="s">
        <v>153</v>
      </c>
      <c r="B140" s="3" t="s">
        <v>154</v>
      </c>
      <c r="C140" s="1">
        <v>356600</v>
      </c>
    </row>
    <row r="141" spans="1:3" ht="40.5" x14ac:dyDescent="0.25">
      <c r="A141" s="12" t="s">
        <v>155</v>
      </c>
      <c r="B141" s="3" t="s">
        <v>156</v>
      </c>
      <c r="C141" s="1">
        <v>356600</v>
      </c>
    </row>
    <row r="142" spans="1:3" ht="40.5" x14ac:dyDescent="0.25">
      <c r="A142" s="12" t="s">
        <v>157</v>
      </c>
      <c r="B142" s="3" t="s">
        <v>158</v>
      </c>
      <c r="C142" s="1">
        <v>356600</v>
      </c>
    </row>
    <row r="143" spans="1:3" ht="67.5" x14ac:dyDescent="0.25">
      <c r="A143" s="12" t="s">
        <v>159</v>
      </c>
      <c r="B143" s="3" t="s">
        <v>160</v>
      </c>
      <c r="C143" s="1">
        <v>130100</v>
      </c>
    </row>
    <row r="144" spans="1:3" ht="40.5" x14ac:dyDescent="0.25">
      <c r="A144" s="12" t="s">
        <v>161</v>
      </c>
      <c r="B144" s="3" t="s">
        <v>162</v>
      </c>
      <c r="C144" s="1">
        <v>1145864</v>
      </c>
    </row>
    <row r="145" spans="1:3" ht="40.5" x14ac:dyDescent="0.25">
      <c r="A145" s="12" t="s">
        <v>163</v>
      </c>
      <c r="B145" s="3" t="s">
        <v>164</v>
      </c>
      <c r="C145" s="1">
        <v>124095.75</v>
      </c>
    </row>
    <row r="146" spans="1:3" ht="40.5" x14ac:dyDescent="0.25">
      <c r="A146" s="12" t="s">
        <v>165</v>
      </c>
      <c r="B146" s="3" t="s">
        <v>166</v>
      </c>
      <c r="C146" s="1">
        <v>713805.07</v>
      </c>
    </row>
    <row r="147" spans="1:3" ht="54" x14ac:dyDescent="0.25">
      <c r="A147" s="12" t="s">
        <v>167</v>
      </c>
      <c r="B147" s="3" t="s">
        <v>168</v>
      </c>
      <c r="C147" s="1">
        <v>3697900</v>
      </c>
    </row>
    <row r="148" spans="1:3" ht="54" x14ac:dyDescent="0.25">
      <c r="A148" s="20" t="s">
        <v>169</v>
      </c>
      <c r="B148" s="3" t="s">
        <v>170</v>
      </c>
      <c r="C148" s="1">
        <v>444800</v>
      </c>
    </row>
    <row r="149" spans="1:3" ht="108" x14ac:dyDescent="0.25">
      <c r="A149" s="12" t="s">
        <v>171</v>
      </c>
      <c r="B149" s="3" t="s">
        <v>172</v>
      </c>
      <c r="C149" s="1">
        <v>112000</v>
      </c>
    </row>
    <row r="150" spans="1:3" ht="27" x14ac:dyDescent="0.25">
      <c r="A150" s="12" t="s">
        <v>173</v>
      </c>
      <c r="B150" s="3" t="s">
        <v>174</v>
      </c>
      <c r="C150" s="1">
        <v>27971600</v>
      </c>
    </row>
    <row r="151" spans="1:3" ht="54" x14ac:dyDescent="0.25">
      <c r="A151" s="12" t="s">
        <v>294</v>
      </c>
      <c r="B151" s="3" t="s">
        <v>295</v>
      </c>
      <c r="C151" s="1"/>
    </row>
    <row r="152" spans="1:3" ht="67.5" x14ac:dyDescent="0.25">
      <c r="A152" s="12" t="s">
        <v>328</v>
      </c>
      <c r="B152" s="3" t="s">
        <v>327</v>
      </c>
      <c r="C152" s="1">
        <v>5400</v>
      </c>
    </row>
    <row r="153" spans="1:3" ht="40.5" x14ac:dyDescent="0.25">
      <c r="A153" s="12" t="s">
        <v>175</v>
      </c>
      <c r="B153" s="3" t="s">
        <v>176</v>
      </c>
      <c r="C153" s="1">
        <v>10300</v>
      </c>
    </row>
    <row r="154" spans="1:3" ht="40.5" x14ac:dyDescent="0.25">
      <c r="A154" s="12" t="s">
        <v>244</v>
      </c>
      <c r="B154" s="3" t="s">
        <v>329</v>
      </c>
      <c r="C154" s="1">
        <v>14779398.91</v>
      </c>
    </row>
    <row r="155" spans="1:3" ht="40.5" x14ac:dyDescent="0.25">
      <c r="A155" s="12" t="s">
        <v>296</v>
      </c>
      <c r="B155" s="3" t="s">
        <v>182</v>
      </c>
      <c r="C155" s="1"/>
    </row>
    <row r="156" spans="1:3" x14ac:dyDescent="0.25">
      <c r="A156" s="12" t="s">
        <v>177</v>
      </c>
      <c r="B156" s="3" t="s">
        <v>178</v>
      </c>
      <c r="C156" s="1">
        <f>C157+C161+C160</f>
        <v>22212061.960000001</v>
      </c>
    </row>
    <row r="157" spans="1:3" ht="40.5" x14ac:dyDescent="0.25">
      <c r="A157" s="12" t="s">
        <v>179</v>
      </c>
      <c r="B157" s="3" t="s">
        <v>180</v>
      </c>
      <c r="C157" s="1">
        <f>SUM(C158:C159)</f>
        <v>1016910</v>
      </c>
    </row>
    <row r="158" spans="1:3" ht="40.5" x14ac:dyDescent="0.25">
      <c r="A158" s="12" t="s">
        <v>181</v>
      </c>
      <c r="B158" s="3" t="s">
        <v>182</v>
      </c>
      <c r="C158" s="1">
        <v>116910</v>
      </c>
    </row>
    <row r="159" spans="1:3" ht="40.5" x14ac:dyDescent="0.25">
      <c r="A159" s="12" t="s">
        <v>183</v>
      </c>
      <c r="B159" s="3" t="s">
        <v>184</v>
      </c>
      <c r="C159" s="1">
        <v>900000</v>
      </c>
    </row>
    <row r="160" spans="1:3" ht="54" x14ac:dyDescent="0.25">
      <c r="A160" s="12" t="s">
        <v>331</v>
      </c>
      <c r="B160" s="3" t="s">
        <v>330</v>
      </c>
      <c r="C160" s="1">
        <v>1018902.91</v>
      </c>
    </row>
    <row r="161" spans="1:3" x14ac:dyDescent="0.25">
      <c r="A161" s="12" t="s">
        <v>185</v>
      </c>
      <c r="B161" s="3" t="s">
        <v>186</v>
      </c>
      <c r="C161" s="1">
        <f>SUM(C162:C175)</f>
        <v>20176249.050000001</v>
      </c>
    </row>
    <row r="162" spans="1:3" ht="27" x14ac:dyDescent="0.25">
      <c r="A162" s="12" t="s">
        <v>187</v>
      </c>
      <c r="B162" s="3" t="s">
        <v>188</v>
      </c>
      <c r="C162" s="1">
        <v>225000</v>
      </c>
    </row>
    <row r="163" spans="1:3" ht="40.5" x14ac:dyDescent="0.25">
      <c r="A163" s="12" t="s">
        <v>189</v>
      </c>
      <c r="B163" s="3" t="s">
        <v>190</v>
      </c>
      <c r="C163" s="1">
        <v>7160700</v>
      </c>
    </row>
    <row r="164" spans="1:3" ht="40.5" x14ac:dyDescent="0.25">
      <c r="A164" s="12" t="s">
        <v>191</v>
      </c>
      <c r="B164" s="3" t="s">
        <v>192</v>
      </c>
      <c r="C164" s="1">
        <v>1214400</v>
      </c>
    </row>
    <row r="165" spans="1:3" ht="27" x14ac:dyDescent="0.25">
      <c r="A165" s="12" t="s">
        <v>193</v>
      </c>
      <c r="B165" s="3" t="s">
        <v>194</v>
      </c>
      <c r="C165" s="1"/>
    </row>
    <row r="166" spans="1:3" ht="40.5" x14ac:dyDescent="0.25">
      <c r="A166" s="12" t="s">
        <v>245</v>
      </c>
      <c r="B166" s="3" t="s">
        <v>246</v>
      </c>
      <c r="C166" s="1">
        <v>6300000</v>
      </c>
    </row>
    <row r="167" spans="1:3" ht="40.5" x14ac:dyDescent="0.25">
      <c r="A167" s="10" t="s">
        <v>195</v>
      </c>
      <c r="B167" s="3" t="s">
        <v>196</v>
      </c>
      <c r="C167" s="1"/>
    </row>
    <row r="168" spans="1:3" ht="27" x14ac:dyDescent="0.25">
      <c r="A168" s="12" t="s">
        <v>297</v>
      </c>
      <c r="B168" s="3" t="s">
        <v>298</v>
      </c>
      <c r="C168" s="1"/>
    </row>
    <row r="169" spans="1:3" ht="40.5" x14ac:dyDescent="0.25">
      <c r="A169" s="12" t="s">
        <v>299</v>
      </c>
      <c r="B169" s="3" t="s">
        <v>300</v>
      </c>
      <c r="C169" s="1"/>
    </row>
    <row r="170" spans="1:3" ht="27" x14ac:dyDescent="0.25">
      <c r="A170" s="12" t="s">
        <v>301</v>
      </c>
      <c r="B170" s="3" t="s">
        <v>302</v>
      </c>
      <c r="C170" s="1"/>
    </row>
    <row r="171" spans="1:3" ht="40.5" x14ac:dyDescent="0.25">
      <c r="A171" s="10" t="s">
        <v>303</v>
      </c>
      <c r="B171" s="3" t="s">
        <v>304</v>
      </c>
      <c r="C171" s="1"/>
    </row>
    <row r="172" spans="1:3" ht="27" x14ac:dyDescent="0.25">
      <c r="A172" s="10" t="s">
        <v>333</v>
      </c>
      <c r="B172" s="3" t="s">
        <v>332</v>
      </c>
      <c r="C172" s="1">
        <v>2526000</v>
      </c>
    </row>
    <row r="173" spans="1:3" ht="40.5" x14ac:dyDescent="0.25">
      <c r="A173" s="10" t="s">
        <v>336</v>
      </c>
      <c r="B173" s="3" t="s">
        <v>334</v>
      </c>
      <c r="C173" s="1">
        <v>1200000</v>
      </c>
    </row>
    <row r="174" spans="1:3" ht="27" x14ac:dyDescent="0.25">
      <c r="A174" s="10" t="s">
        <v>337</v>
      </c>
      <c r="B174" s="3" t="s">
        <v>335</v>
      </c>
      <c r="C174" s="1">
        <v>450149.05</v>
      </c>
    </row>
    <row r="175" spans="1:3" ht="54" x14ac:dyDescent="0.25">
      <c r="A175" s="10" t="s">
        <v>339</v>
      </c>
      <c r="B175" s="3" t="s">
        <v>338</v>
      </c>
      <c r="C175" s="1">
        <v>1100000</v>
      </c>
    </row>
    <row r="176" spans="1:3" ht="27" x14ac:dyDescent="0.25">
      <c r="A176" s="12" t="s">
        <v>247</v>
      </c>
      <c r="B176" s="3" t="s">
        <v>248</v>
      </c>
      <c r="C176" s="1">
        <f>C177</f>
        <v>0</v>
      </c>
    </row>
    <row r="177" spans="1:3" ht="27" x14ac:dyDescent="0.25">
      <c r="A177" s="10" t="s">
        <v>249</v>
      </c>
      <c r="B177" s="3" t="s">
        <v>250</v>
      </c>
      <c r="C177" s="1"/>
    </row>
    <row r="178" spans="1:3" x14ac:dyDescent="0.25">
      <c r="A178" s="11" t="s">
        <v>197</v>
      </c>
      <c r="B178" s="11"/>
      <c r="C178" s="9">
        <f>C4+C103</f>
        <v>550942625.54999995</v>
      </c>
    </row>
  </sheetData>
  <autoFilter ref="A1:C178"/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2021-02-18T07:18:27Z</cp:lastPrinted>
  <dcterms:created xsi:type="dcterms:W3CDTF">2021-02-18T05:17:38Z</dcterms:created>
  <dcterms:modified xsi:type="dcterms:W3CDTF">2023-02-16T12:40:40Z</dcterms:modified>
</cp:coreProperties>
</file>