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4525"/>
</workbook>
</file>

<file path=xl/calcChain.xml><?xml version="1.0" encoding="utf-8"?>
<calcChain xmlns="http://schemas.openxmlformats.org/spreadsheetml/2006/main">
  <c r="Y43" i="2" l="1"/>
  <c r="W43" i="2"/>
  <c r="S43" i="2"/>
  <c r="Q43" i="2"/>
  <c r="Y40" i="2"/>
  <c r="W40" i="2"/>
  <c r="S40" i="2"/>
  <c r="AB40" i="2" s="1"/>
  <c r="Q40" i="2"/>
  <c r="Y41" i="2"/>
  <c r="AA41" i="2" s="1"/>
  <c r="W41" i="2"/>
  <c r="S41" i="2"/>
  <c r="AB41" i="2" s="1"/>
  <c r="Q41" i="2"/>
  <c r="Y33" i="2"/>
  <c r="AA33" i="2" s="1"/>
  <c r="W33" i="2"/>
  <c r="S33" i="2"/>
  <c r="Q33" i="2"/>
  <c r="Y34" i="2"/>
  <c r="AA34" i="2" s="1"/>
  <c r="W34" i="2"/>
  <c r="S34" i="2"/>
  <c r="AB34" i="2" s="1"/>
  <c r="Q34" i="2"/>
  <c r="Y22" i="2"/>
  <c r="W22" i="2"/>
  <c r="S22" i="2"/>
  <c r="Q22" i="2"/>
  <c r="Y31" i="2"/>
  <c r="AA31" i="2" s="1"/>
  <c r="W31" i="2"/>
  <c r="S31" i="2"/>
  <c r="AB31" i="2" s="1"/>
  <c r="Q31" i="2"/>
  <c r="Y27" i="2"/>
  <c r="W27" i="2"/>
  <c r="S27" i="2"/>
  <c r="U27" i="2" s="1"/>
  <c r="Q27" i="2"/>
  <c r="U24" i="2"/>
  <c r="U23" i="2"/>
  <c r="Q23" i="2"/>
  <c r="S23" i="2"/>
  <c r="AB42" i="2"/>
  <c r="AB39" i="2"/>
  <c r="AB36" i="2"/>
  <c r="AB35" i="2"/>
  <c r="AB33" i="2"/>
  <c r="AB32" i="2"/>
  <c r="AB30" i="2"/>
  <c r="AB29" i="2"/>
  <c r="AB28" i="2"/>
  <c r="AB26" i="2"/>
  <c r="AB24" i="2"/>
  <c r="AB21" i="2"/>
  <c r="AB18" i="2"/>
  <c r="AB16" i="2"/>
  <c r="AB13" i="2"/>
  <c r="AA42" i="2"/>
  <c r="AA40" i="2"/>
  <c r="AA39" i="2"/>
  <c r="AA36" i="2"/>
  <c r="AA35" i="2"/>
  <c r="AA32" i="2"/>
  <c r="AA30" i="2"/>
  <c r="AA29" i="2"/>
  <c r="AA28" i="2"/>
  <c r="AA26" i="2"/>
  <c r="AA24" i="2"/>
  <c r="U30" i="2"/>
  <c r="Q25" i="2"/>
  <c r="S25" i="2"/>
  <c r="Y25" i="2"/>
  <c r="AB25" i="2" s="1"/>
  <c r="W25" i="2"/>
  <c r="U28" i="2"/>
  <c r="U29" i="2"/>
  <c r="Y23" i="2"/>
  <c r="AB23" i="2" s="1"/>
  <c r="W23" i="2"/>
  <c r="AA20" i="2"/>
  <c r="AA19" i="2" s="1"/>
  <c r="Y20" i="2"/>
  <c r="Y19" i="2" s="1"/>
  <c r="AB19" i="2" s="1"/>
  <c r="W20" i="2"/>
  <c r="W19" i="2" s="1"/>
  <c r="S20" i="2"/>
  <c r="S19" i="2" s="1"/>
  <c r="Q20" i="2"/>
  <c r="Q19" i="2" s="1"/>
  <c r="AA27" i="2" l="1"/>
  <c r="AB27" i="2"/>
  <c r="AA23" i="2"/>
  <c r="AA25" i="2"/>
  <c r="AB20" i="2"/>
  <c r="U19" i="2"/>
  <c r="U20" i="2"/>
  <c r="U21" i="2"/>
  <c r="AA16" i="2"/>
  <c r="U16" i="2"/>
  <c r="Y15" i="2"/>
  <c r="W15" i="2"/>
  <c r="S15" i="2"/>
  <c r="Q15" i="2"/>
  <c r="AB15" i="2" l="1"/>
  <c r="U15" i="2"/>
  <c r="AA15" i="2"/>
  <c r="Y17" i="2" l="1"/>
  <c r="W17" i="2"/>
  <c r="W14" i="2" s="1"/>
  <c r="Y14" i="2" l="1"/>
  <c r="Q12" i="2"/>
  <c r="Q11" i="2" s="1"/>
  <c r="S12" i="2"/>
  <c r="S11" i="2" s="1"/>
  <c r="W12" i="2"/>
  <c r="W11" i="2" s="1"/>
  <c r="Y12" i="2"/>
  <c r="U13" i="2"/>
  <c r="AA13" i="2"/>
  <c r="AA14" i="2"/>
  <c r="Q17" i="2"/>
  <c r="Q14" i="2" s="1"/>
  <c r="S17" i="2"/>
  <c r="S14" i="2" s="1"/>
  <c r="AA17" i="2"/>
  <c r="U18" i="2"/>
  <c r="AA18" i="2"/>
  <c r="U25" i="2"/>
  <c r="Q38" i="2"/>
  <c r="Q37" i="2" s="1"/>
  <c r="S38" i="2"/>
  <c r="S37" i="2" s="1"/>
  <c r="W38" i="2"/>
  <c r="W37" i="2" s="1"/>
  <c r="Y38" i="2"/>
  <c r="U39" i="2"/>
  <c r="Y11" i="2" l="1"/>
  <c r="AB11" i="2" s="1"/>
  <c r="AB12" i="2"/>
  <c r="AB17" i="2"/>
  <c r="Y37" i="2"/>
  <c r="AA38" i="2"/>
  <c r="AB38" i="2"/>
  <c r="AB14" i="2"/>
  <c r="U38" i="2"/>
  <c r="U12" i="2"/>
  <c r="U14" i="2"/>
  <c r="U37" i="2"/>
  <c r="AA22" i="2"/>
  <c r="AA11" i="2"/>
  <c r="U11" i="2"/>
  <c r="AB22" i="2"/>
  <c r="U17" i="2"/>
  <c r="AA12" i="2"/>
  <c r="AA43" i="2" l="1"/>
  <c r="AB37" i="2"/>
  <c r="AA37" i="2"/>
  <c r="U22" i="2"/>
  <c r="U43" i="2" l="1"/>
</calcChain>
</file>

<file path=xl/sharedStrings.xml><?xml version="1.0" encoding="utf-8"?>
<sst xmlns="http://schemas.openxmlformats.org/spreadsheetml/2006/main" count="62" uniqueCount="57">
  <si>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</si>
  <si>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</si>
  <si>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</si>
  <si>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</si>
  <si>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</si>
  <si>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</si>
  <si>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</si>
  <si>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</si>
  <si>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</si>
  <si>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</si>
  <si>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</si>
  <si>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5600000000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</si>
  <si>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</si>
  <si>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</si>
  <si>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</si>
  <si>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</si>
  <si>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</si>
  <si>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</si>
  <si>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</si>
  <si>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</si>
  <si>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</si>
  <si>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 xml:space="preserve">Муниципальная программа «Профилактика правонарушений и усиление борьбы с преступностью на территории Лысогорского муниципального района Саратовской области на 2015-2017 гг. 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</si>
  <si>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</si>
  <si>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</si>
  <si>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</si>
  <si>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</si>
  <si>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</si>
  <si>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</si>
  <si>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</si>
  <si>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</si>
  <si>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</si>
  <si>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</si>
  <si>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</si>
  <si>
    <t>Сведения по исполнению муниципальных  программ по Лысогорскому району на 1 АПРЕЛЯ 2017 года</t>
  </si>
  <si>
    <t>Утвержденные бюджетные назначения на 1 АПРЕЛЯ 2016 года</t>
  </si>
  <si>
    <t>Кассовое исполнение на 1 АПРЕЛЯ 2016 года</t>
  </si>
  <si>
    <t>% исполнения на 1 АПРЕЛЯ 2016 года</t>
  </si>
  <si>
    <t>Утвержденные бюджетные назначения на 1АПРЕЛЯ 2017 года</t>
  </si>
  <si>
    <t>Кассовое исполнение на 1 АПРЕЛЯ 2017 года</t>
  </si>
  <si>
    <t>% исполнения к исполнению 2016 года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</si>
  <si>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</si>
  <si>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</si>
  <si>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</si>
  <si>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</si>
  <si>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2017 год».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</si>
  <si>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2017 год».  </t>
  </si>
  <si>
    <t>Дополнительное образование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</si>
  <si>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2017 год».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</si>
  <si>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2016-2017г.»   </t>
  </si>
  <si>
    <t xml:space="preserve">Муниципальная программа «Организация летнего отдыха, оздоровления и занятости детей, подростков учреждений Лысогорского муниципального района на 2017 год». </t>
  </si>
  <si>
    <t xml:space="preserve">Культура и кинематография </t>
  </si>
  <si>
    <t xml:space="preserve">Подпрограмма «Библиотеки» муниципальной программы Лысогоркого района Саратовской области «Культура Лысогорского района 2016-2017г.»   </t>
  </si>
  <si>
    <t>Культура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</si>
  <si>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2016-2017г.»   </t>
  </si>
  <si>
    <t xml:space="preserve">Физическая культура и спорт </t>
  </si>
  <si>
    <t xml:space="preserve">Физическая культура </t>
  </si>
  <si>
    <t xml:space="preserve">Муниципальная программа Лысогорского района Саратовской области «Развитие физической культуры, спорта, туризма на 2017 год»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</si>
</sst>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6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7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0" fontId="8" fillId="3" borderId="15" xfId="1" applyNumberFormat="1" applyFont="1" applyFill="1" applyBorder="1" applyAlignment="1" applyProtection="1">
      <protection hidden="1"/>
    </xf>
    <xf numFmtId="168" fontId="11" fillId="3" borderId="5" xfId="1" applyNumberFormat="1" applyFont="1" applyFill="1" applyBorder="1" applyAlignment="1" applyProtection="1">
      <protection hidden="1"/>
    </xf>
    <xf numFmtId="167" fontId="11" fillId="3" borderId="5" xfId="1" applyNumberFormat="1" applyFont="1" applyFill="1" applyBorder="1" applyAlignment="1" applyProtection="1">
      <protection hidden="1"/>
    </xf>
    <xf numFmtId="0" fontId="11" fillId="3" borderId="5" xfId="1" applyNumberFormat="1" applyFont="1" applyFill="1" applyBorder="1" applyAlignment="1" applyProtection="1">
      <protection hidden="1"/>
    </xf>
    <xf numFmtId="10" fontId="8" fillId="3" borderId="5" xfId="1" applyNumberFormat="1" applyFont="1" applyFill="1" applyBorder="1" applyAlignment="1" applyProtection="1">
      <protection hidden="1"/>
    </xf>
    <xf numFmtId="10" fontId="11" fillId="3" borderId="5" xfId="1" applyNumberFormat="1" applyFont="1" applyFill="1" applyBorder="1" applyAlignment="1" applyProtection="1">
      <protection hidden="1"/>
    </xf>
    <xf numFmtId="10" fontId="10" fillId="3" borderId="15" xfId="1" applyNumberFormat="1" applyFont="1" applyFill="1" applyBorder="1" applyAlignment="1" applyProtection="1">
      <protection hidden="1"/>
    </xf>
    <xf numFmtId="165" fontId="11" fillId="3" borderId="5" xfId="1" applyNumberFormat="1" applyFont="1" applyFill="1" applyBorder="1" applyAlignment="1" applyProtection="1"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27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5" fontId="10" fillId="3" borderId="15" xfId="1" applyNumberFormat="1" applyFont="1" applyFill="1" applyBorder="1" applyAlignment="1" applyProtection="1">
      <protection hidden="1"/>
    </xf>
    <xf numFmtId="10" fontId="8" fillId="3" borderId="13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0" fontId="8" fillId="3" borderId="13" xfId="1" applyNumberFormat="1" applyFont="1" applyFill="1" applyBorder="1" applyAlignment="1" applyProtection="1">
      <protection hidden="1"/>
    </xf>
    <xf numFmtId="165" fontId="8" fillId="3" borderId="13" xfId="1" applyNumberFormat="1" applyFont="1" applyFill="1" applyBorder="1" applyAlignment="1" applyProtection="1">
      <protection hidden="1"/>
    </xf>
    <xf numFmtId="166" fontId="10" fillId="3" borderId="15" xfId="1" applyNumberFormat="1" applyFont="1" applyFill="1" applyBorder="1" applyAlignment="1" applyProtection="1">
      <alignment wrapText="1"/>
      <protection hidden="1"/>
    </xf>
    <xf numFmtId="168" fontId="10" fillId="3" borderId="15" xfId="1" applyNumberFormat="1" applyFont="1" applyFill="1" applyBorder="1" applyAlignment="1" applyProtection="1">
      <protection hidden="1"/>
    </xf>
    <xf numFmtId="167" fontId="10" fillId="3" borderId="15" xfId="1" applyNumberFormat="1" applyFont="1" applyFill="1" applyBorder="1" applyAlignment="1" applyProtection="1">
      <protection hidden="1"/>
    </xf>
    <xf numFmtId="0" fontId="10" fillId="3" borderId="1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0" fontId="8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6" xfId="1" applyNumberFormat="1" applyFont="1" applyFill="1" applyBorder="1" applyAlignment="1" applyProtection="1">
      <alignment horizontal="center" vertical="center" wrapText="1"/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10" fontId="10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4" borderId="11" xfId="1" applyNumberFormat="1" applyFont="1" applyFill="1" applyBorder="1" applyAlignment="1" applyProtection="1">
      <alignment wrapText="1"/>
      <protection hidden="1"/>
    </xf>
    <xf numFmtId="168" fontId="8" fillId="4" borderId="11" xfId="1" applyNumberFormat="1" applyFont="1" applyFill="1" applyBorder="1" applyAlignment="1" applyProtection="1">
      <protection hidden="1"/>
    </xf>
    <xf numFmtId="167" fontId="8" fillId="4" borderId="11" xfId="1" applyNumberFormat="1" applyFont="1" applyFill="1" applyBorder="1" applyAlignment="1" applyProtection="1">
      <protection hidden="1"/>
    </xf>
    <xf numFmtId="165" fontId="8" fillId="4" borderId="11" xfId="1" applyNumberFormat="1" applyFont="1" applyFill="1" applyBorder="1" applyAlignment="1" applyProtection="1">
      <protection hidden="1"/>
    </xf>
    <xf numFmtId="10" fontId="8" fillId="4" borderId="11" xfId="1" applyNumberFormat="1" applyFont="1" applyFill="1" applyBorder="1" applyAlignment="1" applyProtection="1">
      <protection hidden="1"/>
    </xf>
    <xf numFmtId="10" fontId="10" fillId="4" borderId="11" xfId="1" applyNumberFormat="1" applyFont="1" applyFill="1" applyBorder="1" applyAlignment="1" applyProtection="1">
      <protection hidden="1"/>
    </xf>
    <xf numFmtId="166" fontId="9" fillId="4" borderId="28" xfId="1" applyNumberFormat="1" applyFont="1" applyFill="1" applyBorder="1" applyAlignment="1" applyProtection="1">
      <alignment wrapText="1"/>
      <protection hidden="1"/>
    </xf>
    <xf numFmtId="168" fontId="8" fillId="4" borderId="8" xfId="1" applyNumberFormat="1" applyFont="1" applyFill="1" applyBorder="1" applyAlignment="1" applyProtection="1">
      <protection hidden="1"/>
    </xf>
    <xf numFmtId="167" fontId="8" fillId="4" borderId="8" xfId="1" applyNumberFormat="1" applyFont="1" applyFill="1" applyBorder="1" applyAlignment="1" applyProtection="1">
      <protection hidden="1"/>
    </xf>
    <xf numFmtId="0" fontId="10" fillId="4" borderId="8" xfId="1" applyNumberFormat="1" applyFont="1" applyFill="1" applyBorder="1" applyAlignment="1" applyProtection="1">
      <protection hidden="1"/>
    </xf>
    <xf numFmtId="165" fontId="8" fillId="4" borderId="8" xfId="1" applyNumberFormat="1" applyFont="1" applyFill="1" applyBorder="1" applyAlignment="1" applyProtection="1">
      <protection hidden="1"/>
    </xf>
    <xf numFmtId="165" fontId="10" fillId="4" borderId="8" xfId="1" applyNumberFormat="1" applyFont="1" applyFill="1" applyBorder="1" applyAlignment="1" applyProtection="1">
      <protection hidden="1"/>
    </xf>
    <xf numFmtId="10" fontId="8" fillId="4" borderId="8" xfId="1" applyNumberFormat="1" applyFont="1" applyFill="1" applyBorder="1" applyAlignment="1" applyProtection="1">
      <protection hidden="1"/>
    </xf>
    <xf numFmtId="10" fontId="10" fillId="4" borderId="29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27" xfId="1" applyNumberFormat="1" applyFont="1" applyFill="1" applyBorder="1" applyAlignment="1" applyProtection="1">
      <protection hidden="1"/>
    </xf>
    <xf numFmtId="166" fontId="10" fillId="3" borderId="30" xfId="1" applyNumberFormat="1" applyFont="1" applyFill="1" applyBorder="1" applyAlignment="1" applyProtection="1">
      <alignment wrapText="1"/>
      <protection hidden="1"/>
    </xf>
    <xf numFmtId="168" fontId="10" fillId="3" borderId="4" xfId="1" applyNumberFormat="1" applyFont="1" applyFill="1" applyBorder="1" applyAlignment="1" applyProtection="1">
      <protection hidden="1"/>
    </xf>
    <xf numFmtId="167" fontId="10" fillId="3" borderId="4" xfId="1" applyNumberFormat="1" applyFont="1" applyFill="1" applyBorder="1" applyAlignment="1" applyProtection="1">
      <protection hidden="1"/>
    </xf>
    <xf numFmtId="0" fontId="10" fillId="3" borderId="4" xfId="1" applyNumberFormat="1" applyFont="1" applyFill="1" applyBorder="1" applyAlignment="1" applyProtection="1">
      <protection hidden="1"/>
    </xf>
    <xf numFmtId="165" fontId="10" fillId="3" borderId="4" xfId="1" applyNumberFormat="1" applyFont="1" applyFill="1" applyBorder="1" applyAlignment="1" applyProtection="1">
      <protection hidden="1"/>
    </xf>
    <xf numFmtId="10" fontId="10" fillId="3" borderId="4" xfId="1" applyNumberFormat="1" applyFont="1" applyFill="1" applyBorder="1" applyAlignment="1" applyProtection="1">
      <protection hidden="1"/>
    </xf>
    <xf numFmtId="10" fontId="10" fillId="3" borderId="31" xfId="1" applyNumberFormat="1" applyFont="1" applyFill="1" applyBorder="1" applyAlignment="1" applyProtection="1">
      <protection hidden="1"/>
    </xf>
    <xf numFmtId="0" fontId="8" fillId="4" borderId="11" xfId="1" applyNumberFormat="1" applyFont="1" applyFill="1" applyBorder="1" applyAlignment="1" applyProtection="1">
      <protection hidden="1"/>
    </xf>
    <xf numFmtId="0" fontId="8" fillId="4" borderId="8" xfId="1" applyNumberFormat="1" applyFont="1" applyFill="1" applyBorder="1" applyAlignment="1" applyProtection="1">
      <protection hidden="1"/>
    </xf>
    <xf numFmtId="168" fontId="9" fillId="2" borderId="5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6" fontId="10" fillId="2" borderId="5" xfId="1" applyNumberFormat="1" applyFont="1" applyFill="1" applyBorder="1" applyAlignment="1" applyProtection="1">
      <alignment wrapText="1"/>
      <protection hidden="1"/>
    </xf>
    <xf numFmtId="168" fontId="10" fillId="2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6" fontId="8" fillId="4" borderId="28" xfId="1" applyNumberFormat="1" applyFont="1" applyFill="1" applyBorder="1" applyAlignment="1" applyProtection="1">
      <alignment wrapText="1"/>
      <protection hidden="1"/>
    </xf>
    <xf numFmtId="166" fontId="10" fillId="2" borderId="10" xfId="1" applyNumberFormat="1" applyFont="1" applyFill="1" applyBorder="1" applyAlignment="1" applyProtection="1">
      <alignment wrapText="1"/>
      <protection hidden="1"/>
    </xf>
    <xf numFmtId="0" fontId="8" fillId="3" borderId="12" xfId="1" applyNumberFormat="1" applyFont="1" applyFill="1" applyBorder="1" applyAlignment="1" applyProtection="1">
      <alignment horizontal="right" wrapText="1"/>
      <protection hidden="1"/>
    </xf>
    <xf numFmtId="0" fontId="8" fillId="3" borderId="13" xfId="1" applyNumberFormat="1" applyFont="1" applyFill="1" applyBorder="1" applyAlignment="1" applyProtection="1">
      <alignment horizontal="right" wrapText="1"/>
      <protection hidden="1"/>
    </xf>
    <xf numFmtId="164" fontId="8" fillId="3" borderId="13" xfId="1" applyNumberFormat="1" applyFont="1" applyFill="1" applyBorder="1" applyAlignment="1" applyProtection="1">
      <protection hidden="1"/>
    </xf>
    <xf numFmtId="0" fontId="12" fillId="0" borderId="0" xfId="1" applyNumberFormat="1" applyFont="1" applyFill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showGridLines="0" showZeros="0" tabSelected="1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Q16" sqref="Q16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 t="s">
        <v>5</v>
      </c>
      <c r="X1" s="44"/>
      <c r="Y1" s="44"/>
      <c r="Z1" s="44"/>
      <c r="AA1" s="45"/>
      <c r="AB1" s="45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44"/>
      <c r="M2" s="44"/>
      <c r="N2" s="44"/>
      <c r="O2" s="44"/>
      <c r="P2" s="44"/>
      <c r="Q2" s="44"/>
      <c r="R2" s="44"/>
      <c r="S2" s="44"/>
      <c r="T2" s="44"/>
      <c r="U2" s="45"/>
      <c r="V2" s="44"/>
      <c r="W2" s="44" t="s">
        <v>5</v>
      </c>
      <c r="X2" s="45"/>
      <c r="Y2" s="45"/>
      <c r="Z2" s="45"/>
      <c r="AA2" s="45"/>
      <c r="AB2" s="45"/>
    </row>
    <row r="3" spans="1:28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46"/>
      <c r="M3" s="46"/>
      <c r="N3" s="46"/>
      <c r="O3" s="46"/>
      <c r="P3" s="46"/>
      <c r="Q3" s="46"/>
      <c r="R3" s="46"/>
      <c r="S3" s="46"/>
      <c r="T3" s="46"/>
      <c r="U3" s="47"/>
      <c r="V3" s="46"/>
      <c r="W3" s="46"/>
      <c r="X3" s="46"/>
      <c r="Y3" s="47"/>
      <c r="Z3" s="44"/>
      <c r="AA3" s="45"/>
      <c r="AB3" s="45"/>
    </row>
    <row r="4" spans="1:28" ht="15" customHeight="1" x14ac:dyDescent="0.25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46"/>
      <c r="M4" s="46"/>
      <c r="N4" s="46"/>
      <c r="O4" s="46"/>
      <c r="P4" s="46"/>
      <c r="Q4" s="46"/>
      <c r="R4" s="46"/>
      <c r="S4" s="46"/>
      <c r="T4" s="46"/>
      <c r="U4" s="47"/>
      <c r="V4" s="46"/>
      <c r="W4" s="46"/>
      <c r="X4" s="46"/>
      <c r="Y4" s="47"/>
      <c r="Z4" s="44"/>
      <c r="AA4" s="45"/>
      <c r="AB4" s="45"/>
    </row>
    <row r="5" spans="1:28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30" t="s">
        <v>33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5"/>
      <c r="AA6" s="45"/>
      <c r="AB6" s="45"/>
    </row>
    <row r="7" spans="1:28" ht="15" customHeight="1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3"/>
      <c r="L7" s="48"/>
      <c r="M7" s="48"/>
      <c r="N7" s="48"/>
      <c r="O7" s="48"/>
      <c r="P7" s="47"/>
      <c r="Q7" s="48"/>
      <c r="R7" s="48"/>
      <c r="S7" s="48"/>
      <c r="T7" s="48"/>
      <c r="U7" s="49"/>
      <c r="V7" s="48"/>
      <c r="W7" s="48"/>
      <c r="X7" s="48"/>
      <c r="Y7" s="49"/>
      <c r="Z7" s="49"/>
      <c r="AA7" s="45"/>
      <c r="AB7" s="45"/>
    </row>
    <row r="8" spans="1:28" ht="17.25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50" t="s">
        <v>29</v>
      </c>
      <c r="M8" s="51" t="s">
        <v>28</v>
      </c>
      <c r="N8" s="51" t="s">
        <v>27</v>
      </c>
      <c r="O8" s="51"/>
      <c r="P8" s="52" t="s">
        <v>26</v>
      </c>
      <c r="Q8" s="51" t="s">
        <v>34</v>
      </c>
      <c r="R8" s="52"/>
      <c r="S8" s="51" t="s">
        <v>35</v>
      </c>
      <c r="T8" s="51" t="s">
        <v>25</v>
      </c>
      <c r="U8" s="51" t="s">
        <v>36</v>
      </c>
      <c r="V8" s="51" t="s">
        <v>24</v>
      </c>
      <c r="W8" s="51" t="s">
        <v>37</v>
      </c>
      <c r="X8" s="52"/>
      <c r="Y8" s="51" t="s">
        <v>38</v>
      </c>
      <c r="Z8" s="51" t="s">
        <v>25</v>
      </c>
      <c r="AA8" s="51" t="s">
        <v>30</v>
      </c>
      <c r="AB8" s="53" t="s">
        <v>39</v>
      </c>
    </row>
    <row r="9" spans="1:28" ht="47.25" customHeight="1" thickBo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54"/>
      <c r="M9" s="55"/>
      <c r="N9" s="55"/>
      <c r="O9" s="55"/>
      <c r="P9" s="56"/>
      <c r="Q9" s="55"/>
      <c r="R9" s="56"/>
      <c r="S9" s="55"/>
      <c r="T9" s="55"/>
      <c r="U9" s="55"/>
      <c r="V9" s="55"/>
      <c r="W9" s="55"/>
      <c r="X9" s="56"/>
      <c r="Y9" s="55"/>
      <c r="Z9" s="55"/>
      <c r="AA9" s="55"/>
      <c r="AB9" s="57"/>
    </row>
    <row r="10" spans="1:28" ht="11.25" customHeight="1" thickBo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84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6"/>
    </row>
    <row r="11" spans="1:28" ht="21" customHeight="1" x14ac:dyDescent="0.2">
      <c r="A11" s="11"/>
      <c r="B11" s="42">
        <v>1</v>
      </c>
      <c r="C11" s="43"/>
      <c r="D11" s="43"/>
      <c r="E11" s="43"/>
      <c r="F11" s="43"/>
      <c r="G11" s="43"/>
      <c r="H11" s="43"/>
      <c r="I11" s="43"/>
      <c r="J11" s="43"/>
      <c r="K11" s="43"/>
      <c r="L11" s="99" t="s">
        <v>23</v>
      </c>
      <c r="M11" s="100">
        <v>1</v>
      </c>
      <c r="N11" s="100">
        <v>0</v>
      </c>
      <c r="O11" s="101">
        <v>0</v>
      </c>
      <c r="P11" s="102"/>
      <c r="Q11" s="103">
        <f>Q12</f>
        <v>97200</v>
      </c>
      <c r="R11" s="104"/>
      <c r="S11" s="103">
        <f>S12</f>
        <v>48597.95</v>
      </c>
      <c r="T11" s="104"/>
      <c r="U11" s="105">
        <f t="shared" ref="U11:U43" si="0">S11/Q11</f>
        <v>0.49997890946502055</v>
      </c>
      <c r="V11" s="104"/>
      <c r="W11" s="103">
        <f>W12</f>
        <v>0</v>
      </c>
      <c r="X11" s="104"/>
      <c r="Y11" s="103">
        <f>Y12</f>
        <v>0</v>
      </c>
      <c r="Z11" s="104"/>
      <c r="AA11" s="105" t="e">
        <f t="shared" ref="AA11:AA22" si="1">Y11/W11</f>
        <v>#DIV/0!</v>
      </c>
      <c r="AB11" s="106">
        <f>Y11/S11</f>
        <v>0</v>
      </c>
    </row>
    <row r="12" spans="1:28" ht="21.75" customHeight="1" x14ac:dyDescent="0.2">
      <c r="A12" s="11"/>
      <c r="B12" s="38">
        <v>13</v>
      </c>
      <c r="C12" s="39"/>
      <c r="D12" s="39"/>
      <c r="E12" s="39"/>
      <c r="F12" s="39"/>
      <c r="G12" s="39"/>
      <c r="H12" s="39"/>
      <c r="I12" s="39"/>
      <c r="J12" s="39"/>
      <c r="K12" s="39"/>
      <c r="L12" s="107" t="s">
        <v>22</v>
      </c>
      <c r="M12" s="87">
        <v>1</v>
      </c>
      <c r="N12" s="87">
        <v>13</v>
      </c>
      <c r="O12" s="88">
        <v>0</v>
      </c>
      <c r="P12" s="89"/>
      <c r="Q12" s="82">
        <f>Q13</f>
        <v>97200</v>
      </c>
      <c r="R12" s="82"/>
      <c r="S12" s="82">
        <f>S13</f>
        <v>48597.95</v>
      </c>
      <c r="T12" s="82"/>
      <c r="U12" s="83">
        <f t="shared" si="0"/>
        <v>0.49997890946502055</v>
      </c>
      <c r="V12" s="82"/>
      <c r="W12" s="82">
        <f>W13</f>
        <v>0</v>
      </c>
      <c r="X12" s="82"/>
      <c r="Y12" s="82">
        <f>Y13</f>
        <v>0</v>
      </c>
      <c r="Z12" s="82"/>
      <c r="AA12" s="83" t="e">
        <f t="shared" si="1"/>
        <v>#DIV/0!</v>
      </c>
      <c r="AB12" s="108">
        <f>Y12/S12</f>
        <v>0</v>
      </c>
    </row>
    <row r="13" spans="1:28" ht="71.25" customHeight="1" thickBot="1" x14ac:dyDescent="0.25">
      <c r="A13" s="11"/>
      <c r="B13" s="38" t="s">
        <v>20</v>
      </c>
      <c r="C13" s="39"/>
      <c r="D13" s="39"/>
      <c r="E13" s="39"/>
      <c r="F13" s="39"/>
      <c r="G13" s="39"/>
      <c r="H13" s="39"/>
      <c r="I13" s="39"/>
      <c r="J13" s="39"/>
      <c r="K13" s="39"/>
      <c r="L13" s="109" t="s">
        <v>21</v>
      </c>
      <c r="M13" s="110">
        <v>1</v>
      </c>
      <c r="N13" s="110">
        <v>13</v>
      </c>
      <c r="O13" s="111"/>
      <c r="P13" s="112"/>
      <c r="Q13" s="113">
        <v>97200</v>
      </c>
      <c r="R13" s="113"/>
      <c r="S13" s="113">
        <v>48597.95</v>
      </c>
      <c r="T13" s="113"/>
      <c r="U13" s="114">
        <f t="shared" si="0"/>
        <v>0.49997890946502055</v>
      </c>
      <c r="V13" s="113"/>
      <c r="W13" s="113"/>
      <c r="X13" s="113"/>
      <c r="Y13" s="113"/>
      <c r="Z13" s="113"/>
      <c r="AA13" s="114" t="e">
        <f t="shared" si="1"/>
        <v>#DIV/0!</v>
      </c>
      <c r="AB13" s="115">
        <f>Y13/S13</f>
        <v>0</v>
      </c>
    </row>
    <row r="14" spans="1:28" ht="21" customHeight="1" x14ac:dyDescent="0.2">
      <c r="A14" s="11"/>
      <c r="B14" s="40">
        <v>4</v>
      </c>
      <c r="C14" s="41"/>
      <c r="D14" s="41"/>
      <c r="E14" s="41"/>
      <c r="F14" s="41"/>
      <c r="G14" s="41"/>
      <c r="H14" s="41"/>
      <c r="I14" s="41"/>
      <c r="J14" s="41"/>
      <c r="K14" s="41"/>
      <c r="L14" s="99" t="s">
        <v>19</v>
      </c>
      <c r="M14" s="100">
        <v>4</v>
      </c>
      <c r="N14" s="100">
        <v>0</v>
      </c>
      <c r="O14" s="101">
        <v>0</v>
      </c>
      <c r="P14" s="102"/>
      <c r="Q14" s="103">
        <f>Q17+Q15</f>
        <v>5700</v>
      </c>
      <c r="R14" s="104"/>
      <c r="S14" s="103">
        <f>S17+S15</f>
        <v>0</v>
      </c>
      <c r="T14" s="104"/>
      <c r="U14" s="105">
        <f t="shared" si="0"/>
        <v>0</v>
      </c>
      <c r="V14" s="104"/>
      <c r="W14" s="103">
        <f>W17+W15</f>
        <v>5121771</v>
      </c>
      <c r="X14" s="104"/>
      <c r="Y14" s="103">
        <f>Y17+Y15</f>
        <v>289323</v>
      </c>
      <c r="Z14" s="104"/>
      <c r="AA14" s="105">
        <f t="shared" si="1"/>
        <v>5.6488859029425562E-2</v>
      </c>
      <c r="AB14" s="106" t="e">
        <f>Y14/S14</f>
        <v>#DIV/0!</v>
      </c>
    </row>
    <row r="15" spans="1:28" s="33" customFormat="1" ht="20.25" customHeight="1" x14ac:dyDescent="0.2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107" t="s">
        <v>32</v>
      </c>
      <c r="M15" s="87">
        <v>4</v>
      </c>
      <c r="N15" s="87">
        <v>9</v>
      </c>
      <c r="O15" s="88"/>
      <c r="P15" s="91"/>
      <c r="Q15" s="82">
        <f>Q16</f>
        <v>0</v>
      </c>
      <c r="R15" s="92"/>
      <c r="S15" s="82">
        <f>S16</f>
        <v>0</v>
      </c>
      <c r="T15" s="92"/>
      <c r="U15" s="83" t="e">
        <f t="shared" si="0"/>
        <v>#DIV/0!</v>
      </c>
      <c r="V15" s="92"/>
      <c r="W15" s="82">
        <f>W16</f>
        <v>5116771</v>
      </c>
      <c r="X15" s="92"/>
      <c r="Y15" s="82">
        <f>Y16</f>
        <v>289323</v>
      </c>
      <c r="Z15" s="92"/>
      <c r="AA15" s="83">
        <f t="shared" si="1"/>
        <v>5.6544058743297286E-2</v>
      </c>
      <c r="AB15" s="108" t="e">
        <f>Y15/S15</f>
        <v>#DIV/0!</v>
      </c>
    </row>
    <row r="16" spans="1:28" s="33" customFormat="1" ht="72.75" customHeight="1" x14ac:dyDescent="0.2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81" t="s">
        <v>31</v>
      </c>
      <c r="M16" s="69">
        <v>4</v>
      </c>
      <c r="N16" s="69">
        <v>9</v>
      </c>
      <c r="O16" s="70"/>
      <c r="P16" s="71"/>
      <c r="Q16" s="68"/>
      <c r="R16" s="68"/>
      <c r="S16" s="68"/>
      <c r="T16" s="68"/>
      <c r="U16" s="66" t="e">
        <f t="shared" si="0"/>
        <v>#DIV/0!</v>
      </c>
      <c r="V16" s="68"/>
      <c r="W16" s="68">
        <v>5116771</v>
      </c>
      <c r="X16" s="68"/>
      <c r="Y16" s="68">
        <v>289323</v>
      </c>
      <c r="Z16" s="68"/>
      <c r="AA16" s="66">
        <f t="shared" si="1"/>
        <v>5.6544058743297286E-2</v>
      </c>
      <c r="AB16" s="67" t="e">
        <f>Y16/S16</f>
        <v>#DIV/0!</v>
      </c>
    </row>
    <row r="17" spans="1:28" ht="35.25" customHeight="1" x14ac:dyDescent="0.2">
      <c r="A17" s="11"/>
      <c r="B17" s="38">
        <v>12</v>
      </c>
      <c r="C17" s="39"/>
      <c r="D17" s="39"/>
      <c r="E17" s="39"/>
      <c r="F17" s="39"/>
      <c r="G17" s="39"/>
      <c r="H17" s="39"/>
      <c r="I17" s="39"/>
      <c r="J17" s="39"/>
      <c r="K17" s="39"/>
      <c r="L17" s="107" t="s">
        <v>18</v>
      </c>
      <c r="M17" s="87">
        <v>4</v>
      </c>
      <c r="N17" s="87">
        <v>12</v>
      </c>
      <c r="O17" s="88">
        <v>0</v>
      </c>
      <c r="P17" s="89"/>
      <c r="Q17" s="82">
        <f>Q18</f>
        <v>5700</v>
      </c>
      <c r="R17" s="82"/>
      <c r="S17" s="82">
        <f>S18</f>
        <v>0</v>
      </c>
      <c r="T17" s="82"/>
      <c r="U17" s="83">
        <f t="shared" si="0"/>
        <v>0</v>
      </c>
      <c r="V17" s="82"/>
      <c r="W17" s="82">
        <f>W18</f>
        <v>5000</v>
      </c>
      <c r="X17" s="82"/>
      <c r="Y17" s="82">
        <f>Y18</f>
        <v>0</v>
      </c>
      <c r="Z17" s="82"/>
      <c r="AA17" s="83">
        <f t="shared" si="1"/>
        <v>0</v>
      </c>
      <c r="AB17" s="108" t="e">
        <f>Y17/S17</f>
        <v>#DIV/0!</v>
      </c>
    </row>
    <row r="18" spans="1:28" ht="47.25" customHeight="1" thickBot="1" x14ac:dyDescent="0.25">
      <c r="A18" s="11"/>
      <c r="B18" s="38" t="s">
        <v>16</v>
      </c>
      <c r="C18" s="39"/>
      <c r="D18" s="39"/>
      <c r="E18" s="39"/>
      <c r="F18" s="39"/>
      <c r="G18" s="39"/>
      <c r="H18" s="39"/>
      <c r="I18" s="39"/>
      <c r="J18" s="39"/>
      <c r="K18" s="39"/>
      <c r="L18" s="109" t="s">
        <v>17</v>
      </c>
      <c r="M18" s="110">
        <v>4</v>
      </c>
      <c r="N18" s="110">
        <v>12</v>
      </c>
      <c r="O18" s="111"/>
      <c r="P18" s="112"/>
      <c r="Q18" s="113">
        <v>5700</v>
      </c>
      <c r="R18" s="113"/>
      <c r="S18" s="113"/>
      <c r="T18" s="113"/>
      <c r="U18" s="114">
        <f t="shared" si="0"/>
        <v>0</v>
      </c>
      <c r="V18" s="113"/>
      <c r="W18" s="113">
        <v>5000</v>
      </c>
      <c r="X18" s="113"/>
      <c r="Y18" s="113"/>
      <c r="Z18" s="113"/>
      <c r="AA18" s="114">
        <f t="shared" si="1"/>
        <v>0</v>
      </c>
      <c r="AB18" s="115" t="e">
        <f>Y18/S18</f>
        <v>#DIV/0!</v>
      </c>
    </row>
    <row r="19" spans="1:28" ht="18.75" customHeight="1" x14ac:dyDescent="0.2">
      <c r="A19" s="11"/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99" t="s">
        <v>40</v>
      </c>
      <c r="M19" s="100">
        <v>5</v>
      </c>
      <c r="N19" s="100"/>
      <c r="O19" s="101"/>
      <c r="P19" s="117"/>
      <c r="Q19" s="103">
        <f>Q20</f>
        <v>0</v>
      </c>
      <c r="R19" s="103"/>
      <c r="S19" s="103">
        <f>S20</f>
        <v>0</v>
      </c>
      <c r="T19" s="103"/>
      <c r="U19" s="103" t="e">
        <f>S19/Q19</f>
        <v>#DIV/0!</v>
      </c>
      <c r="V19" s="103"/>
      <c r="W19" s="103">
        <f>W20</f>
        <v>1450000</v>
      </c>
      <c r="X19" s="103"/>
      <c r="Y19" s="103">
        <f>Y20</f>
        <v>0</v>
      </c>
      <c r="Z19" s="103"/>
      <c r="AA19" s="103">
        <f>AA20</f>
        <v>0</v>
      </c>
      <c r="AB19" s="106" t="e">
        <f>Y19/S19</f>
        <v>#DIV/0!</v>
      </c>
    </row>
    <row r="20" spans="1:28" ht="17.25" customHeight="1" x14ac:dyDescent="0.2">
      <c r="A20" s="11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107" t="s">
        <v>41</v>
      </c>
      <c r="M20" s="87">
        <v>5</v>
      </c>
      <c r="N20" s="87">
        <v>2</v>
      </c>
      <c r="O20" s="88"/>
      <c r="P20" s="89"/>
      <c r="Q20" s="82">
        <f>Q21</f>
        <v>0</v>
      </c>
      <c r="R20" s="82"/>
      <c r="S20" s="82">
        <f>S21</f>
        <v>0</v>
      </c>
      <c r="T20" s="82"/>
      <c r="U20" s="83" t="e">
        <f>S20/Q20</f>
        <v>#DIV/0!</v>
      </c>
      <c r="V20" s="82"/>
      <c r="W20" s="82">
        <f>W21</f>
        <v>1450000</v>
      </c>
      <c r="X20" s="82"/>
      <c r="Y20" s="82">
        <f>Y21</f>
        <v>0</v>
      </c>
      <c r="Z20" s="82"/>
      <c r="AA20" s="82">
        <f>AA21</f>
        <v>0</v>
      </c>
      <c r="AB20" s="108" t="e">
        <f>Y20/S20</f>
        <v>#DIV/0!</v>
      </c>
    </row>
    <row r="21" spans="1:28" ht="62.25" customHeight="1" thickBot="1" x14ac:dyDescent="0.25">
      <c r="A21" s="11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109" t="s">
        <v>42</v>
      </c>
      <c r="M21" s="110">
        <v>5</v>
      </c>
      <c r="N21" s="110">
        <v>2</v>
      </c>
      <c r="O21" s="111"/>
      <c r="P21" s="112"/>
      <c r="Q21" s="113"/>
      <c r="R21" s="113"/>
      <c r="S21" s="113"/>
      <c r="T21" s="113"/>
      <c r="U21" s="114" t="e">
        <f>S20/Q20</f>
        <v>#DIV/0!</v>
      </c>
      <c r="V21" s="113"/>
      <c r="W21" s="113">
        <v>1450000</v>
      </c>
      <c r="X21" s="113"/>
      <c r="Y21" s="113"/>
      <c r="Z21" s="113"/>
      <c r="AA21" s="114"/>
      <c r="AB21" s="115" t="e">
        <f>Y21/S21</f>
        <v>#DIV/0!</v>
      </c>
    </row>
    <row r="22" spans="1:28" ht="21" customHeight="1" x14ac:dyDescent="0.2">
      <c r="A22" s="11"/>
      <c r="B22" s="40">
        <v>7</v>
      </c>
      <c r="C22" s="41"/>
      <c r="D22" s="41"/>
      <c r="E22" s="41"/>
      <c r="F22" s="41"/>
      <c r="G22" s="41"/>
      <c r="H22" s="41"/>
      <c r="I22" s="41"/>
      <c r="J22" s="41"/>
      <c r="K22" s="41"/>
      <c r="L22" s="99" t="s">
        <v>15</v>
      </c>
      <c r="M22" s="100">
        <v>7</v>
      </c>
      <c r="N22" s="100">
        <v>0</v>
      </c>
      <c r="O22" s="101">
        <v>0</v>
      </c>
      <c r="P22" s="102"/>
      <c r="Q22" s="103">
        <f>Q23+Q25+Q27+Q31</f>
        <v>1379400</v>
      </c>
      <c r="R22" s="104"/>
      <c r="S22" s="103">
        <f>S23+S25+S27+S31</f>
        <v>0</v>
      </c>
      <c r="T22" s="104"/>
      <c r="U22" s="105">
        <f t="shared" si="0"/>
        <v>0</v>
      </c>
      <c r="V22" s="104"/>
      <c r="W22" s="103">
        <f>W23+W25+W27+W31</f>
        <v>37695784.5</v>
      </c>
      <c r="X22" s="104"/>
      <c r="Y22" s="103">
        <f>Y23+Y25+Y27+Y31</f>
        <v>10469132.15</v>
      </c>
      <c r="Z22" s="104"/>
      <c r="AA22" s="105">
        <f t="shared" si="1"/>
        <v>0.27772686757586912</v>
      </c>
      <c r="AB22" s="106" t="e">
        <f>Y22/S22</f>
        <v>#DIV/0!</v>
      </c>
    </row>
    <row r="23" spans="1:28" ht="21.75" customHeight="1" x14ac:dyDescent="0.2">
      <c r="A23" s="11"/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107" t="s">
        <v>43</v>
      </c>
      <c r="M23" s="87">
        <v>7</v>
      </c>
      <c r="N23" s="87">
        <v>1</v>
      </c>
      <c r="O23" s="88"/>
      <c r="P23" s="91"/>
      <c r="Q23" s="82">
        <f>Q24</f>
        <v>0</v>
      </c>
      <c r="R23" s="92"/>
      <c r="S23" s="82">
        <f>S24</f>
        <v>0</v>
      </c>
      <c r="T23" s="92"/>
      <c r="U23" s="83" t="e">
        <f>S23/Q23</f>
        <v>#DIV/0!</v>
      </c>
      <c r="V23" s="92"/>
      <c r="W23" s="82">
        <f>W24</f>
        <v>12632852</v>
      </c>
      <c r="X23" s="92"/>
      <c r="Y23" s="82">
        <f>Y24</f>
        <v>2336785.88</v>
      </c>
      <c r="Z23" s="92"/>
      <c r="AA23" s="83">
        <f>Y23/W23</f>
        <v>0.18497690624413235</v>
      </c>
      <c r="AB23" s="108" t="e">
        <f>Y23/S23</f>
        <v>#DIV/0!</v>
      </c>
    </row>
    <row r="24" spans="1:28" ht="64.5" customHeight="1" x14ac:dyDescent="0.2">
      <c r="A24" s="11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81" t="s">
        <v>44</v>
      </c>
      <c r="M24" s="59">
        <v>7</v>
      </c>
      <c r="N24" s="59">
        <v>1</v>
      </c>
      <c r="O24" s="60"/>
      <c r="P24" s="61"/>
      <c r="Q24" s="65"/>
      <c r="R24" s="65"/>
      <c r="S24" s="65"/>
      <c r="T24" s="65"/>
      <c r="U24" s="63" t="e">
        <f>S24/Q24</f>
        <v>#DIV/0!</v>
      </c>
      <c r="V24" s="65"/>
      <c r="W24" s="65">
        <v>12632852</v>
      </c>
      <c r="X24" s="65"/>
      <c r="Y24" s="65">
        <v>2336785.88</v>
      </c>
      <c r="Z24" s="65"/>
      <c r="AA24" s="62">
        <f>Y24/W24</f>
        <v>0.18497690624413235</v>
      </c>
      <c r="AB24" s="67" t="e">
        <f>Y24/S24</f>
        <v>#DIV/0!</v>
      </c>
    </row>
    <row r="25" spans="1:28" ht="18.75" customHeight="1" x14ac:dyDescent="0.2">
      <c r="A25" s="11"/>
      <c r="B25" s="38">
        <v>2</v>
      </c>
      <c r="C25" s="39"/>
      <c r="D25" s="39"/>
      <c r="E25" s="39"/>
      <c r="F25" s="39"/>
      <c r="G25" s="39"/>
      <c r="H25" s="39"/>
      <c r="I25" s="39"/>
      <c r="J25" s="39"/>
      <c r="K25" s="39"/>
      <c r="L25" s="107" t="s">
        <v>14</v>
      </c>
      <c r="M25" s="87">
        <v>7</v>
      </c>
      <c r="N25" s="87">
        <v>2</v>
      </c>
      <c r="O25" s="88">
        <v>0</v>
      </c>
      <c r="P25" s="89"/>
      <c r="Q25" s="82">
        <f>Q26</f>
        <v>0</v>
      </c>
      <c r="R25" s="82"/>
      <c r="S25" s="82">
        <f>S26</f>
        <v>0</v>
      </c>
      <c r="T25" s="82"/>
      <c r="U25" s="83" t="e">
        <f t="shared" si="0"/>
        <v>#DIV/0!</v>
      </c>
      <c r="V25" s="82"/>
      <c r="W25" s="82">
        <f>W26</f>
        <v>16130206.5</v>
      </c>
      <c r="X25" s="82"/>
      <c r="Y25" s="82">
        <f>Y26</f>
        <v>6932362.5999999996</v>
      </c>
      <c r="Z25" s="82"/>
      <c r="AA25" s="83">
        <f>Y25/W25</f>
        <v>0.42977519227667665</v>
      </c>
      <c r="AB25" s="108" t="e">
        <f>Y25/S25</f>
        <v>#DIV/0!</v>
      </c>
    </row>
    <row r="26" spans="1:28" ht="64.5" customHeight="1" x14ac:dyDescent="0.2">
      <c r="A26" s="11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81" t="s">
        <v>45</v>
      </c>
      <c r="M26" s="59">
        <v>7</v>
      </c>
      <c r="N26" s="59">
        <v>2</v>
      </c>
      <c r="O26" s="60"/>
      <c r="P26" s="61"/>
      <c r="Q26" s="65"/>
      <c r="R26" s="65"/>
      <c r="S26" s="65"/>
      <c r="T26" s="65"/>
      <c r="U26" s="63"/>
      <c r="V26" s="65"/>
      <c r="W26" s="65">
        <v>16130206.5</v>
      </c>
      <c r="X26" s="65"/>
      <c r="Y26" s="65">
        <v>6932362.5999999996</v>
      </c>
      <c r="Z26" s="65"/>
      <c r="AA26" s="62">
        <f>Y26/W26</f>
        <v>0.42977519227667665</v>
      </c>
      <c r="AB26" s="67" t="e">
        <f>Y26/S26</f>
        <v>#DIV/0!</v>
      </c>
    </row>
    <row r="27" spans="1:28" ht="20.25" customHeight="1" x14ac:dyDescent="0.2">
      <c r="A27" s="11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107" t="s">
        <v>46</v>
      </c>
      <c r="M27" s="87">
        <v>7</v>
      </c>
      <c r="N27" s="87">
        <v>3</v>
      </c>
      <c r="O27" s="88"/>
      <c r="P27" s="89"/>
      <c r="Q27" s="82">
        <f>Q28+Q29+Q30</f>
        <v>0</v>
      </c>
      <c r="R27" s="82"/>
      <c r="S27" s="82">
        <f>S28+S29+S30</f>
        <v>0</v>
      </c>
      <c r="T27" s="82"/>
      <c r="U27" s="83" t="e">
        <f>S27/Q27</f>
        <v>#DIV/0!</v>
      </c>
      <c r="V27" s="82"/>
      <c r="W27" s="82">
        <f>W28+W29+W30</f>
        <v>7532608</v>
      </c>
      <c r="X27" s="82"/>
      <c r="Y27" s="82">
        <f>Y28+Y29+Y30</f>
        <v>1199983.67</v>
      </c>
      <c r="Z27" s="82"/>
      <c r="AA27" s="83">
        <f>Y27/W27</f>
        <v>0.15930520611188051</v>
      </c>
      <c r="AB27" s="108" t="e">
        <f>Y27/S27</f>
        <v>#DIV/0!</v>
      </c>
    </row>
    <row r="28" spans="1:28" ht="70.5" customHeight="1" x14ac:dyDescent="0.2">
      <c r="A28" s="11"/>
      <c r="B28" s="38" t="s">
        <v>13</v>
      </c>
      <c r="C28" s="39"/>
      <c r="D28" s="39"/>
      <c r="E28" s="39"/>
      <c r="F28" s="39"/>
      <c r="G28" s="39"/>
      <c r="H28" s="39"/>
      <c r="I28" s="39"/>
      <c r="J28" s="39"/>
      <c r="K28" s="39"/>
      <c r="L28" s="81" t="s">
        <v>45</v>
      </c>
      <c r="M28" s="69">
        <v>7</v>
      </c>
      <c r="N28" s="69">
        <v>3</v>
      </c>
      <c r="O28" s="70"/>
      <c r="P28" s="71"/>
      <c r="Q28" s="68"/>
      <c r="R28" s="68"/>
      <c r="S28" s="68"/>
      <c r="T28" s="68"/>
      <c r="U28" s="66" t="e">
        <f t="shared" si="0"/>
        <v>#DIV/0!</v>
      </c>
      <c r="V28" s="68"/>
      <c r="W28" s="68">
        <v>3035362</v>
      </c>
      <c r="X28" s="68"/>
      <c r="Y28" s="68">
        <v>472304</v>
      </c>
      <c r="Z28" s="68"/>
      <c r="AA28" s="62">
        <f>Y28/W28</f>
        <v>0.15560055110395399</v>
      </c>
      <c r="AB28" s="67" t="e">
        <f>Y28/S28</f>
        <v>#DIV/0!</v>
      </c>
    </row>
    <row r="29" spans="1:28" ht="67.5" customHeight="1" x14ac:dyDescent="0.2">
      <c r="A29" s="11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81" t="s">
        <v>47</v>
      </c>
      <c r="M29" s="69">
        <v>7</v>
      </c>
      <c r="N29" s="69">
        <v>3</v>
      </c>
      <c r="O29" s="70"/>
      <c r="P29" s="71"/>
      <c r="Q29" s="68"/>
      <c r="R29" s="68"/>
      <c r="S29" s="68"/>
      <c r="T29" s="68"/>
      <c r="U29" s="62" t="e">
        <f>S29/Q29</f>
        <v>#DIV/0!</v>
      </c>
      <c r="V29" s="68"/>
      <c r="W29" s="68">
        <v>100000</v>
      </c>
      <c r="X29" s="68"/>
      <c r="Y29" s="68"/>
      <c r="Z29" s="68"/>
      <c r="AA29" s="62">
        <f>Y29/W29</f>
        <v>0</v>
      </c>
      <c r="AB29" s="67" t="e">
        <f>Y29/S29</f>
        <v>#DIV/0!</v>
      </c>
    </row>
    <row r="30" spans="1:28" ht="58.5" customHeight="1" x14ac:dyDescent="0.2">
      <c r="A30" s="11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81" t="s">
        <v>48</v>
      </c>
      <c r="M30" s="69">
        <v>7</v>
      </c>
      <c r="N30" s="69">
        <v>3</v>
      </c>
      <c r="O30" s="70"/>
      <c r="P30" s="71"/>
      <c r="Q30" s="68"/>
      <c r="R30" s="68"/>
      <c r="S30" s="68"/>
      <c r="T30" s="68"/>
      <c r="U30" s="62" t="e">
        <f>S30/Q30</f>
        <v>#DIV/0!</v>
      </c>
      <c r="V30" s="68"/>
      <c r="W30" s="68">
        <v>4397246</v>
      </c>
      <c r="X30" s="68"/>
      <c r="Y30" s="68">
        <v>727679.67</v>
      </c>
      <c r="Z30" s="68"/>
      <c r="AA30" s="62">
        <f>Y30/W30</f>
        <v>0.16548532194923823</v>
      </c>
      <c r="AB30" s="67" t="e">
        <f>Y30/S30</f>
        <v>#DIV/0!</v>
      </c>
    </row>
    <row r="31" spans="1:28" ht="28.5" customHeight="1" x14ac:dyDescent="0.2">
      <c r="A31" s="11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107" t="s">
        <v>12</v>
      </c>
      <c r="M31" s="118">
        <v>7</v>
      </c>
      <c r="N31" s="118">
        <v>7</v>
      </c>
      <c r="O31" s="119"/>
      <c r="P31" s="120"/>
      <c r="Q31" s="82">
        <f>Q32</f>
        <v>1379400</v>
      </c>
      <c r="R31" s="82"/>
      <c r="S31" s="82">
        <f>S32</f>
        <v>0</v>
      </c>
      <c r="T31" s="82"/>
      <c r="U31" s="83"/>
      <c r="V31" s="82"/>
      <c r="W31" s="82">
        <f>W32</f>
        <v>1400118</v>
      </c>
      <c r="X31" s="82"/>
      <c r="Y31" s="82">
        <f>Y32</f>
        <v>0</v>
      </c>
      <c r="Z31" s="82"/>
      <c r="AA31" s="83">
        <f>Y31/W31</f>
        <v>0</v>
      </c>
      <c r="AB31" s="108" t="e">
        <f>Y31/S31</f>
        <v>#DIV/0!</v>
      </c>
    </row>
    <row r="32" spans="1:28" ht="58.5" customHeight="1" thickBot="1" x14ac:dyDescent="0.25">
      <c r="A32" s="11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109" t="s">
        <v>49</v>
      </c>
      <c r="M32" s="110">
        <v>7</v>
      </c>
      <c r="N32" s="110">
        <v>7</v>
      </c>
      <c r="O32" s="111"/>
      <c r="P32" s="112"/>
      <c r="Q32" s="113">
        <v>1379400</v>
      </c>
      <c r="R32" s="113"/>
      <c r="S32" s="113"/>
      <c r="T32" s="113"/>
      <c r="U32" s="121"/>
      <c r="V32" s="113"/>
      <c r="W32" s="113">
        <v>1400118</v>
      </c>
      <c r="X32" s="113"/>
      <c r="Y32" s="113"/>
      <c r="Z32" s="113"/>
      <c r="AA32" s="121">
        <f>Y32/W32</f>
        <v>0</v>
      </c>
      <c r="AB32" s="115" t="e">
        <f>Y32/S32</f>
        <v>#DIV/0!</v>
      </c>
    </row>
    <row r="33" spans="1:28" ht="24" customHeight="1" x14ac:dyDescent="0.2">
      <c r="A33" s="11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99" t="s">
        <v>50</v>
      </c>
      <c r="M33" s="100">
        <v>8</v>
      </c>
      <c r="N33" s="100"/>
      <c r="O33" s="101"/>
      <c r="P33" s="117"/>
      <c r="Q33" s="103">
        <f>Q34</f>
        <v>0</v>
      </c>
      <c r="R33" s="103"/>
      <c r="S33" s="103">
        <f>S34</f>
        <v>0</v>
      </c>
      <c r="T33" s="103"/>
      <c r="U33" s="105"/>
      <c r="V33" s="103"/>
      <c r="W33" s="103">
        <f>W34</f>
        <v>26034414</v>
      </c>
      <c r="X33" s="103"/>
      <c r="Y33" s="103">
        <f>Y34</f>
        <v>6660628.7000000002</v>
      </c>
      <c r="Z33" s="103"/>
      <c r="AA33" s="105">
        <f>Y33/W33</f>
        <v>0.25583939396523386</v>
      </c>
      <c r="AB33" s="106" t="e">
        <f>Y33/S33</f>
        <v>#DIV/0!</v>
      </c>
    </row>
    <row r="34" spans="1:28" ht="20.25" customHeight="1" x14ac:dyDescent="0.2">
      <c r="A34" s="11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107" t="s">
        <v>52</v>
      </c>
      <c r="M34" s="87">
        <v>8</v>
      </c>
      <c r="N34" s="87">
        <v>1</v>
      </c>
      <c r="O34" s="88"/>
      <c r="P34" s="89"/>
      <c r="Q34" s="82">
        <f>Q35+Q36</f>
        <v>0</v>
      </c>
      <c r="R34" s="82"/>
      <c r="S34" s="82">
        <f>S35+S36</f>
        <v>0</v>
      </c>
      <c r="T34" s="82"/>
      <c r="U34" s="83"/>
      <c r="V34" s="82"/>
      <c r="W34" s="82">
        <f>W35+W36</f>
        <v>26034414</v>
      </c>
      <c r="X34" s="82"/>
      <c r="Y34" s="82">
        <f>Y35+Y36</f>
        <v>6660628.7000000002</v>
      </c>
      <c r="Z34" s="82"/>
      <c r="AA34" s="83">
        <f>Y34/W34</f>
        <v>0.25583939396523386</v>
      </c>
      <c r="AB34" s="108" t="e">
        <f>Y34/S34</f>
        <v>#DIV/0!</v>
      </c>
    </row>
    <row r="35" spans="1:28" ht="57" customHeight="1" x14ac:dyDescent="0.2">
      <c r="A35" s="11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81" t="s">
        <v>51</v>
      </c>
      <c r="M35" s="69">
        <v>8</v>
      </c>
      <c r="N35" s="69">
        <v>1</v>
      </c>
      <c r="O35" s="70"/>
      <c r="P35" s="71"/>
      <c r="Q35" s="68"/>
      <c r="R35" s="68"/>
      <c r="S35" s="68"/>
      <c r="T35" s="68"/>
      <c r="U35" s="62"/>
      <c r="V35" s="68"/>
      <c r="W35" s="68">
        <v>7988151</v>
      </c>
      <c r="X35" s="68"/>
      <c r="Y35" s="68">
        <v>1290443.92</v>
      </c>
      <c r="Z35" s="68"/>
      <c r="AA35" s="62">
        <f>Y35/W35</f>
        <v>0.16154475797966261</v>
      </c>
      <c r="AB35" s="67" t="e">
        <f>Y35/S35</f>
        <v>#DIV/0!</v>
      </c>
    </row>
    <row r="36" spans="1:28" ht="59.25" customHeight="1" thickBot="1" x14ac:dyDescent="0.25">
      <c r="A36" s="11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109" t="s">
        <v>53</v>
      </c>
      <c r="M36" s="110">
        <v>8</v>
      </c>
      <c r="N36" s="110">
        <v>1</v>
      </c>
      <c r="O36" s="111"/>
      <c r="P36" s="112"/>
      <c r="Q36" s="113"/>
      <c r="R36" s="113"/>
      <c r="S36" s="113"/>
      <c r="T36" s="113"/>
      <c r="U36" s="121"/>
      <c r="V36" s="113"/>
      <c r="W36" s="113">
        <v>18046263</v>
      </c>
      <c r="X36" s="113"/>
      <c r="Y36" s="113">
        <v>5370184.7800000003</v>
      </c>
      <c r="Z36" s="113"/>
      <c r="AA36" s="121">
        <f>Y36/W36</f>
        <v>0.29757877184877557</v>
      </c>
      <c r="AB36" s="115" t="e">
        <f>Y36/S36</f>
        <v>#DIV/0!</v>
      </c>
    </row>
    <row r="37" spans="1:28" ht="22.5" customHeight="1" x14ac:dyDescent="0.2">
      <c r="A37" s="11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125" t="s">
        <v>10</v>
      </c>
      <c r="M37" s="100">
        <v>10</v>
      </c>
      <c r="N37" s="100">
        <v>0</v>
      </c>
      <c r="O37" s="101">
        <v>0</v>
      </c>
      <c r="P37" s="102"/>
      <c r="Q37" s="103">
        <f>Q38</f>
        <v>0</v>
      </c>
      <c r="R37" s="104"/>
      <c r="S37" s="103">
        <f>S38</f>
        <v>0</v>
      </c>
      <c r="T37" s="104"/>
      <c r="U37" s="105" t="e">
        <f>S37/Q37</f>
        <v>#DIV/0!</v>
      </c>
      <c r="V37" s="104"/>
      <c r="W37" s="103">
        <f>W38</f>
        <v>2300</v>
      </c>
      <c r="X37" s="104"/>
      <c r="Y37" s="103">
        <f>Y38</f>
        <v>0</v>
      </c>
      <c r="Z37" s="104"/>
      <c r="AA37" s="105">
        <f>Y37/W37</f>
        <v>0</v>
      </c>
      <c r="AB37" s="106" t="e">
        <f>Y37/S37</f>
        <v>#DIV/0!</v>
      </c>
    </row>
    <row r="38" spans="1:28" ht="19.5" customHeight="1" x14ac:dyDescent="0.2">
      <c r="A38" s="11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126" t="s">
        <v>9</v>
      </c>
      <c r="M38" s="123">
        <v>10</v>
      </c>
      <c r="N38" s="123">
        <v>3</v>
      </c>
      <c r="O38" s="124"/>
      <c r="P38" s="91"/>
      <c r="Q38" s="92">
        <f>Q39</f>
        <v>0</v>
      </c>
      <c r="R38" s="92"/>
      <c r="S38" s="92">
        <f>S39</f>
        <v>0</v>
      </c>
      <c r="T38" s="92"/>
      <c r="U38" s="83" t="e">
        <f>S38/Q38</f>
        <v>#DIV/0!</v>
      </c>
      <c r="V38" s="92"/>
      <c r="W38" s="92">
        <f>W39</f>
        <v>2300</v>
      </c>
      <c r="X38" s="92"/>
      <c r="Y38" s="92">
        <f>Y39</f>
        <v>0</v>
      </c>
      <c r="Z38" s="92"/>
      <c r="AA38" s="83">
        <f>Y38/W38</f>
        <v>0</v>
      </c>
      <c r="AB38" s="108" t="e">
        <f>Y38/S38</f>
        <v>#DIV/0!</v>
      </c>
    </row>
    <row r="39" spans="1:28" ht="57" customHeight="1" thickBot="1" x14ac:dyDescent="0.25">
      <c r="A39" s="11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109" t="s">
        <v>8</v>
      </c>
      <c r="M39" s="110">
        <v>10</v>
      </c>
      <c r="N39" s="110">
        <v>3</v>
      </c>
      <c r="O39" s="111"/>
      <c r="P39" s="112"/>
      <c r="Q39" s="113"/>
      <c r="R39" s="113"/>
      <c r="S39" s="113"/>
      <c r="T39" s="113"/>
      <c r="U39" s="121" t="e">
        <f>S39/Q39</f>
        <v>#DIV/0!</v>
      </c>
      <c r="V39" s="113"/>
      <c r="W39" s="113">
        <v>2300</v>
      </c>
      <c r="X39" s="113"/>
      <c r="Y39" s="113"/>
      <c r="Z39" s="113"/>
      <c r="AA39" s="121">
        <f>Y39/W39</f>
        <v>0</v>
      </c>
      <c r="AB39" s="115" t="e">
        <f>Y39/S39</f>
        <v>#DIV/0!</v>
      </c>
    </row>
    <row r="40" spans="1:28" ht="32.25" customHeight="1" x14ac:dyDescent="0.2">
      <c r="A40" s="11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93" t="s">
        <v>54</v>
      </c>
      <c r="M40" s="94">
        <v>11</v>
      </c>
      <c r="N40" s="94"/>
      <c r="O40" s="95"/>
      <c r="P40" s="116"/>
      <c r="Q40" s="96">
        <f>Q41</f>
        <v>0</v>
      </c>
      <c r="R40" s="96"/>
      <c r="S40" s="96">
        <f>S41</f>
        <v>0</v>
      </c>
      <c r="T40" s="96"/>
      <c r="U40" s="97"/>
      <c r="V40" s="96"/>
      <c r="W40" s="96">
        <f>W41</f>
        <v>3971596</v>
      </c>
      <c r="X40" s="96"/>
      <c r="Y40" s="96">
        <f>Y41</f>
        <v>828932.6</v>
      </c>
      <c r="Z40" s="96"/>
      <c r="AA40" s="97">
        <f>Y40/W40</f>
        <v>0.20871523689720706</v>
      </c>
      <c r="AB40" s="98" t="e">
        <f>Y40/S40</f>
        <v>#DIV/0!</v>
      </c>
    </row>
    <row r="41" spans="1:28" ht="16.5" customHeight="1" x14ac:dyDescent="0.2">
      <c r="A41" s="11"/>
      <c r="B41" s="38">
        <v>7</v>
      </c>
      <c r="C41" s="39"/>
      <c r="D41" s="39"/>
      <c r="E41" s="39"/>
      <c r="F41" s="39"/>
      <c r="G41" s="39"/>
      <c r="H41" s="39"/>
      <c r="I41" s="39"/>
      <c r="J41" s="39"/>
      <c r="K41" s="39"/>
      <c r="L41" s="122" t="s">
        <v>55</v>
      </c>
      <c r="M41" s="123">
        <v>11</v>
      </c>
      <c r="N41" s="123">
        <v>1</v>
      </c>
      <c r="O41" s="124"/>
      <c r="P41" s="91"/>
      <c r="Q41" s="92">
        <f>Q42</f>
        <v>0</v>
      </c>
      <c r="R41" s="92"/>
      <c r="S41" s="92">
        <f>S42</f>
        <v>0</v>
      </c>
      <c r="T41" s="92"/>
      <c r="U41" s="83"/>
      <c r="V41" s="92"/>
      <c r="W41" s="92">
        <f>W42</f>
        <v>3971596</v>
      </c>
      <c r="X41" s="92"/>
      <c r="Y41" s="92">
        <f>Y42</f>
        <v>828932.6</v>
      </c>
      <c r="Z41" s="92"/>
      <c r="AA41" s="83">
        <f>Y41/W41</f>
        <v>0.20871523689720706</v>
      </c>
      <c r="AB41" s="90" t="e">
        <f>Y41/S41</f>
        <v>#DIV/0!</v>
      </c>
    </row>
    <row r="42" spans="1:28" ht="60" customHeight="1" thickBot="1" x14ac:dyDescent="0.25">
      <c r="A42" s="11"/>
      <c r="B42" s="38" t="s">
        <v>11</v>
      </c>
      <c r="C42" s="39"/>
      <c r="D42" s="39"/>
      <c r="E42" s="39"/>
      <c r="F42" s="39"/>
      <c r="G42" s="39"/>
      <c r="H42" s="39"/>
      <c r="I42" s="39"/>
      <c r="J42" s="39"/>
      <c r="K42" s="39"/>
      <c r="L42" s="77" t="s">
        <v>56</v>
      </c>
      <c r="M42" s="78">
        <v>11</v>
      </c>
      <c r="N42" s="78">
        <v>1</v>
      </c>
      <c r="O42" s="79"/>
      <c r="P42" s="80"/>
      <c r="Q42" s="72"/>
      <c r="R42" s="72"/>
      <c r="S42" s="72"/>
      <c r="T42" s="72"/>
      <c r="U42" s="58"/>
      <c r="V42" s="72"/>
      <c r="W42" s="72">
        <v>3971596</v>
      </c>
      <c r="X42" s="72"/>
      <c r="Y42" s="72">
        <v>828932.6</v>
      </c>
      <c r="Z42" s="72"/>
      <c r="AA42" s="58">
        <f>Y42/W42</f>
        <v>0.20871523689720706</v>
      </c>
      <c r="AB42" s="64" t="e">
        <f>Y42/S42</f>
        <v>#DIV/0!</v>
      </c>
    </row>
    <row r="43" spans="1:28" ht="24" customHeight="1" thickBot="1" x14ac:dyDescent="0.25">
      <c r="A43" s="11"/>
      <c r="B43" s="40">
        <v>10</v>
      </c>
      <c r="C43" s="41"/>
      <c r="D43" s="41"/>
      <c r="E43" s="41"/>
      <c r="F43" s="41"/>
      <c r="G43" s="41"/>
      <c r="H43" s="41"/>
      <c r="I43" s="41"/>
      <c r="J43" s="41"/>
      <c r="K43" s="41"/>
      <c r="L43" s="127" t="s">
        <v>6</v>
      </c>
      <c r="M43" s="128"/>
      <c r="N43" s="128"/>
      <c r="O43" s="128"/>
      <c r="P43" s="75"/>
      <c r="Q43" s="76">
        <f>Q11+Q14+Q19+Q22+Q33+Q37+Q40</f>
        <v>1482300</v>
      </c>
      <c r="R43" s="75"/>
      <c r="S43" s="76">
        <f>S11+S14+S19+S22+S33+S37+S40</f>
        <v>48597.95</v>
      </c>
      <c r="T43" s="129"/>
      <c r="U43" s="73">
        <f t="shared" si="0"/>
        <v>3.2785502260001348E-2</v>
      </c>
      <c r="V43" s="129"/>
      <c r="W43" s="76">
        <f>W11+W14+W19+W22+W33+W37+W40</f>
        <v>74275865.5</v>
      </c>
      <c r="X43" s="129"/>
      <c r="Y43" s="76">
        <f>Y11+Y14+Y19+Y22+Y33+Y37+Y40</f>
        <v>18248016.450000003</v>
      </c>
      <c r="Z43" s="129"/>
      <c r="AA43" s="73">
        <f>Y43/W43</f>
        <v>0.24567894735605608</v>
      </c>
      <c r="AB43" s="74"/>
    </row>
    <row r="44" spans="1:28" ht="12.75" customHeight="1" x14ac:dyDescent="0.2">
      <c r="A44" s="11"/>
      <c r="B44" s="38">
        <v>3</v>
      </c>
      <c r="C44" s="39"/>
      <c r="D44" s="39"/>
      <c r="E44" s="39"/>
      <c r="F44" s="39"/>
      <c r="G44" s="39"/>
      <c r="H44" s="39"/>
      <c r="I44" s="39"/>
      <c r="J44" s="39"/>
      <c r="K44" s="39"/>
      <c r="L44" s="20"/>
      <c r="M44" s="20"/>
      <c r="N44" s="20"/>
      <c r="O44" s="20"/>
      <c r="P44" s="19"/>
      <c r="Q44" s="21"/>
      <c r="R44" s="22"/>
      <c r="S44" s="23"/>
      <c r="T44" s="23"/>
      <c r="U44" s="24"/>
      <c r="V44" s="23"/>
      <c r="W44" s="23"/>
      <c r="X44" s="23"/>
      <c r="Y44" s="23"/>
      <c r="Z44" s="23"/>
      <c r="AA44" s="24"/>
      <c r="AB44" s="25"/>
    </row>
    <row r="45" spans="1:28" ht="38.25" customHeight="1" x14ac:dyDescent="0.2">
      <c r="A45" s="11"/>
      <c r="B45" s="38" t="s">
        <v>7</v>
      </c>
      <c r="C45" s="39"/>
      <c r="D45" s="39"/>
      <c r="E45" s="39"/>
      <c r="F45" s="39"/>
      <c r="G45" s="39"/>
      <c r="H45" s="39"/>
      <c r="I45" s="39"/>
      <c r="J45" s="39"/>
      <c r="K45" s="39"/>
      <c r="L45" s="3"/>
      <c r="M45" s="3"/>
      <c r="N45" s="3"/>
      <c r="O45" s="3"/>
      <c r="P45" s="3"/>
      <c r="Q45" s="3"/>
      <c r="R45" s="2"/>
      <c r="S45" s="3"/>
      <c r="T45" s="2"/>
      <c r="U45" s="7" t="s">
        <v>3</v>
      </c>
      <c r="V45" s="7" t="s">
        <v>3</v>
      </c>
      <c r="W45" s="3"/>
      <c r="X45" s="2"/>
      <c r="Y45" s="3"/>
      <c r="Z45" s="3"/>
      <c r="AA45" s="2"/>
      <c r="AB45" s="2"/>
    </row>
    <row r="46" spans="1:28" ht="12.75" customHeight="1" thickBot="1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3"/>
      <c r="M46" s="3"/>
      <c r="N46" s="3"/>
      <c r="O46" s="3"/>
      <c r="P46" s="6"/>
      <c r="Q46" s="6"/>
      <c r="R46" s="5" t="s">
        <v>2</v>
      </c>
      <c r="S46" s="3"/>
      <c r="T46" s="2"/>
      <c r="U46" s="5" t="s">
        <v>1</v>
      </c>
      <c r="V46" s="4" t="s">
        <v>1</v>
      </c>
      <c r="W46" s="3"/>
      <c r="X46" s="2"/>
      <c r="Y46" s="3"/>
      <c r="Z46" s="3"/>
      <c r="AA46" s="2"/>
      <c r="AB46" s="2"/>
    </row>
    <row r="47" spans="1:28" ht="12.75" customHeight="1" x14ac:dyDescent="0.2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2"/>
      <c r="AB47" s="2"/>
    </row>
    <row r="48" spans="1:28" ht="12.75" customHeight="1" x14ac:dyDescent="0.2">
      <c r="A48" s="3" t="s">
        <v>4</v>
      </c>
      <c r="B48" s="3"/>
      <c r="C48" s="3"/>
      <c r="D48" s="3"/>
      <c r="E48" s="3"/>
      <c r="F48" s="3"/>
      <c r="G48" s="3"/>
      <c r="H48" s="3"/>
      <c r="I48" s="3"/>
      <c r="J48" s="3"/>
      <c r="K48" s="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11" ht="11.2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 customHeight="1" x14ac:dyDescent="0.2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mergeCells count="30">
    <mergeCell ref="B28:K28"/>
    <mergeCell ref="B14:K14"/>
    <mergeCell ref="B13:K13"/>
    <mergeCell ref="B12:K12"/>
    <mergeCell ref="B11:K11"/>
    <mergeCell ref="B25:K25"/>
    <mergeCell ref="B22:K22"/>
    <mergeCell ref="B18:K18"/>
    <mergeCell ref="B17:K17"/>
    <mergeCell ref="B45:K45"/>
    <mergeCell ref="B44:K44"/>
    <mergeCell ref="B43:K43"/>
    <mergeCell ref="B42:K42"/>
    <mergeCell ref="B41:K41"/>
    <mergeCell ref="L43:O43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86" fitToHeight="3" orientation="landscape" verticalDpi="0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2017-04-05T12:46:24Z</cp:lastPrinted>
  <dcterms:created xsi:type="dcterms:W3CDTF">2016-09-30T09:36:25Z</dcterms:created>
  <dcterms:modified xsi:type="dcterms:W3CDTF">2017-04-05T12:49:35Z</dcterms:modified>
</cp:coreProperties>
</file>