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665" yWindow="-75" windowWidth="9660" windowHeight="8250"/>
  </bookViews>
  <sheets>
    <sheet name="мп" sheetId="2" r:id="rId1"/>
  </sheets>
  <definedNames>
    <definedName name="_xlnm.Print_Titles" localSheetId="0">мп!$8:$9</definedName>
  </definedNames>
  <calcPr calcId="145621"/>
</workbook>
</file>

<file path=xl/calcChain.xml><?xml version="1.0" encoding="utf-8"?>
<calcChain xmlns="http://schemas.openxmlformats.org/spreadsheetml/2006/main">
  <c r="AB16" i="2" l="1"/>
  <c r="AA16" i="2"/>
  <c r="Y15" i="2"/>
  <c r="W15" i="2"/>
  <c r="S15" i="2"/>
  <c r="Q15" i="2"/>
  <c r="Y42" i="2" l="1"/>
  <c r="W42" i="2"/>
  <c r="W41" i="2" s="1"/>
  <c r="S42" i="2"/>
  <c r="AB42" i="2" s="1"/>
  <c r="Q42" i="2"/>
  <c r="Q41" i="2" s="1"/>
  <c r="Y35" i="2"/>
  <c r="W35" i="2"/>
  <c r="W34" i="2" s="1"/>
  <c r="S35" i="2"/>
  <c r="AB35" i="2" s="1"/>
  <c r="Q35" i="2"/>
  <c r="Q34" i="2" s="1"/>
  <c r="Y32" i="2"/>
  <c r="W32" i="2"/>
  <c r="S32" i="2"/>
  <c r="AB32" i="2" s="1"/>
  <c r="Q32" i="2"/>
  <c r="Y28" i="2"/>
  <c r="W28" i="2"/>
  <c r="S28" i="2"/>
  <c r="U28" i="2" s="1"/>
  <c r="Q28" i="2"/>
  <c r="U25" i="2"/>
  <c r="Q24" i="2"/>
  <c r="Q23" i="2" s="1"/>
  <c r="S24" i="2"/>
  <c r="U24" i="2" s="1"/>
  <c r="AB43" i="2"/>
  <c r="AB40" i="2"/>
  <c r="AB37" i="2"/>
  <c r="AB36" i="2"/>
  <c r="AB33" i="2"/>
  <c r="AB31" i="2"/>
  <c r="AB30" i="2"/>
  <c r="AB29" i="2"/>
  <c r="AB27" i="2"/>
  <c r="AB25" i="2"/>
  <c r="AB22" i="2"/>
  <c r="AB19" i="2"/>
  <c r="AB17" i="2"/>
  <c r="AB13" i="2"/>
  <c r="AA43" i="2"/>
  <c r="AA40" i="2"/>
  <c r="AA37" i="2"/>
  <c r="AA36" i="2"/>
  <c r="AA33" i="2"/>
  <c r="AA31" i="2"/>
  <c r="AA30" i="2"/>
  <c r="AA29" i="2"/>
  <c r="AA27" i="2"/>
  <c r="AA25" i="2"/>
  <c r="U31" i="2"/>
  <c r="Q26" i="2"/>
  <c r="S26" i="2"/>
  <c r="Y26" i="2"/>
  <c r="W26" i="2"/>
  <c r="U29" i="2"/>
  <c r="U30" i="2"/>
  <c r="Y24" i="2"/>
  <c r="AB24" i="2" s="1"/>
  <c r="W24" i="2"/>
  <c r="W23" i="2" s="1"/>
  <c r="AA21" i="2"/>
  <c r="AA20" i="2" s="1"/>
  <c r="Y21" i="2"/>
  <c r="Y20" i="2" s="1"/>
  <c r="W21" i="2"/>
  <c r="W20" i="2" s="1"/>
  <c r="S21" i="2"/>
  <c r="S20" i="2" s="1"/>
  <c r="Q21" i="2"/>
  <c r="Q20" i="2" s="1"/>
  <c r="AA42" i="2" l="1"/>
  <c r="AB20" i="2"/>
  <c r="AB26" i="2"/>
  <c r="S34" i="2"/>
  <c r="S41" i="2"/>
  <c r="Y41" i="2"/>
  <c r="AA41" i="2" s="1"/>
  <c r="AA32" i="2"/>
  <c r="AA35" i="2"/>
  <c r="Y34" i="2"/>
  <c r="Y23" i="2"/>
  <c r="S23" i="2"/>
  <c r="AA28" i="2"/>
  <c r="AB28" i="2"/>
  <c r="AA24" i="2"/>
  <c r="AA26" i="2"/>
  <c r="AB21" i="2"/>
  <c r="U20" i="2"/>
  <c r="U21" i="2"/>
  <c r="U22" i="2"/>
  <c r="AA17" i="2"/>
  <c r="U17" i="2"/>
  <c r="AB41" i="2" l="1"/>
  <c r="AA34" i="2"/>
  <c r="AB34" i="2"/>
  <c r="AB15" i="2"/>
  <c r="U15" i="2"/>
  <c r="AA15" i="2"/>
  <c r="Y18" i="2" l="1"/>
  <c r="W18" i="2"/>
  <c r="W14" i="2" s="1"/>
  <c r="Y14" i="2" l="1"/>
  <c r="Q12" i="2"/>
  <c r="Q11" i="2" s="1"/>
  <c r="S12" i="2"/>
  <c r="S11" i="2" s="1"/>
  <c r="W12" i="2"/>
  <c r="W11" i="2" s="1"/>
  <c r="Y12" i="2"/>
  <c r="U13" i="2"/>
  <c r="AA13" i="2"/>
  <c r="Q18" i="2"/>
  <c r="Q14" i="2" s="1"/>
  <c r="S18" i="2"/>
  <c r="S14" i="2" s="1"/>
  <c r="AA18" i="2"/>
  <c r="U19" i="2"/>
  <c r="AA19" i="2"/>
  <c r="U26" i="2"/>
  <c r="Q39" i="2"/>
  <c r="Q38" i="2" s="1"/>
  <c r="Q44" i="2" s="1"/>
  <c r="S39" i="2"/>
  <c r="S38" i="2" s="1"/>
  <c r="W39" i="2"/>
  <c r="W38" i="2" s="1"/>
  <c r="W44" i="2" s="1"/>
  <c r="Y39" i="2"/>
  <c r="U40" i="2"/>
  <c r="S44" i="2" l="1"/>
  <c r="AA14" i="2"/>
  <c r="Y11" i="2"/>
  <c r="AB11" i="2" s="1"/>
  <c r="AB12" i="2"/>
  <c r="AB18" i="2"/>
  <c r="Y38" i="2"/>
  <c r="AA39" i="2"/>
  <c r="AB39" i="2"/>
  <c r="AB14" i="2"/>
  <c r="U39" i="2"/>
  <c r="U12" i="2"/>
  <c r="U14" i="2"/>
  <c r="U38" i="2"/>
  <c r="AA23" i="2"/>
  <c r="AA11" i="2"/>
  <c r="U11" i="2"/>
  <c r="AB23" i="2"/>
  <c r="U18" i="2"/>
  <c r="AA12" i="2"/>
  <c r="Y44" i="2" l="1"/>
  <c r="AA44" i="2" s="1"/>
  <c r="AB38" i="2"/>
  <c r="AA38" i="2"/>
  <c r="U23" i="2"/>
  <c r="U44" i="2" l="1"/>
</calcChain>
</file>

<file path=xl/sharedStrings.xml><?xml version="1.0" encoding="utf-8"?>
<sst xmlns="http://schemas.openxmlformats.org/spreadsheetml/2006/main" count="63" uniqueCount="58">
  <si>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</si>
  <si>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</si>
  <si>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</si>
  <si>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</si>
  <si>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</si>
  <si>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</si>
  <si>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</si>
  <si>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5500000000</t>
  </si>
  <si>
    <t>Муниципальная программа "Обеспечение жильем молодых семей Лысогорского муниципального района на 2015-2020 годы"</t>
  </si>
  <si>
    <t>Социальное обеспечение населения</t>
  </si>
  <si>
    <t>Социальная политика</t>
  </si>
  <si>
    <t>5600000000</t>
  </si>
  <si>
    <t>Молодежная политика и оздоровление детей</t>
  </si>
  <si>
    <t>5700000000</t>
  </si>
  <si>
    <t>Общее образование</t>
  </si>
  <si>
    <t>Образование</t>
  </si>
  <si>
    <t>5400000000</t>
  </si>
  <si>
    <t>Муниципальная программа "Развитие малого и среднего предпринимательства в Лысогорском районе"</t>
  </si>
  <si>
    <t>Другие вопросы в области национальной экономики</t>
  </si>
  <si>
    <t>Национальная экономика</t>
  </si>
  <si>
    <t>6000000000</t>
  </si>
  <si>
    <t xml:space="preserve">Муниципальная программа «Профилактика правонарушений и усиление борьбы с преступностью на территории Лысогорского муниципального района Саратовской области на 2015-2017 гг. </t>
  </si>
  <si>
    <t>Другие общегосударственные вопросы</t>
  </si>
  <si>
    <t>Общегосударственные вопросы</t>
  </si>
  <si>
    <t>утв 2 квартал</t>
  </si>
  <si>
    <t>утв 1 квартал</t>
  </si>
  <si>
    <t>ТипБюджета</t>
  </si>
  <si>
    <t>Подраздел</t>
  </si>
  <si>
    <t>Раздел</t>
  </si>
  <si>
    <t>Наименование</t>
  </si>
  <si>
    <t xml:space="preserve">% исполнения к плану текущего долга </t>
  </si>
  <si>
    <t>Дорожное хозяйство(дорожные фонды)</t>
  </si>
  <si>
    <t>% исполнения к исполнению 2016 года</t>
  </si>
  <si>
    <t>Жилищно-коммунальное хозяйство</t>
  </si>
  <si>
    <t>Коммунальное хозяйство</t>
  </si>
  <si>
    <t>Муниципальная программа "Приобретение коммунальной (специализированной) техники, машин для муниципальных нужд Лысогорского муниципального района на 2017 год"</t>
  </si>
  <si>
    <t>Дошкольное образование</t>
  </si>
  <si>
    <t>Подпрограмма « Развитие системы дошкольного образования»   муниципальной программы «Развитие образования в Лысогорском районе Саратовской области на 2017 год».</t>
  </si>
  <si>
    <t xml:space="preserve">Подпрограмма «Развитие системы общего и дополнительного образования» муниципальной программы «Развитие образования в Лысогорском районе Саратовской области на 2017 год».  </t>
  </si>
  <si>
    <t>Дополнительное образование</t>
  </si>
  <si>
    <t xml:space="preserve">Подпрограмма «Поддержка одаренных детей Лысогорского района Саратовской области»муниципальной программы «Развитие образования в Лысогорском районе Саратовской области на 2017 год».   </t>
  </si>
  <si>
    <t xml:space="preserve">Подпрограмма «Система образования в сфере культуры» муниципальной программы Лысогоркого района Саратовской области «Культура Лысогорского района 2016-2017г.»   </t>
  </si>
  <si>
    <t xml:space="preserve">Муниципальная программа «Организация летнего отдыха, оздоровления и занятости детей, подростков учреждений Лысогорского муниципального района на 2017 год». </t>
  </si>
  <si>
    <t xml:space="preserve">Культура и кинематография </t>
  </si>
  <si>
    <t xml:space="preserve">Подпрограмма «Библиотеки» муниципальной программы Лысогоркого района Саратовской области «Культура Лысогорского района 2016-2017г.»   </t>
  </si>
  <si>
    <t>Культура</t>
  </si>
  <si>
    <t xml:space="preserve">Подпрограмма «Культурно-досуговые учреждения» муниципальной программы Лысогоркого района Саратовской области «Культура Лысогорского района 2016-2017г.»   </t>
  </si>
  <si>
    <t xml:space="preserve">Физическая культура и спорт </t>
  </si>
  <si>
    <t xml:space="preserve">Физическая культура </t>
  </si>
  <si>
    <t xml:space="preserve">Муниципальная программа Лысогорского района Саратовской области «Развитие физической культуры, спорта, туризма на 2017 год» </t>
  </si>
  <si>
    <t>Сведения по исполнению муниципальных  программ по Лысогорскому району на 1 июля 2017 года</t>
  </si>
  <si>
    <t>Утвержденные бюджетные назначения на 1 июля2016 года</t>
  </si>
  <si>
    <t>Кассовое исполнение на 1 июля 2016 года</t>
  </si>
  <si>
    <t>% исполнения на 1 июля 2016 года</t>
  </si>
  <si>
    <t>Утвержденные бюджетные назначения на 1 июля 2017 года</t>
  </si>
  <si>
    <t>Кассовое исполнение на 1 июля 2017 года</t>
  </si>
  <si>
    <t>Муниципальная программа "Содержание автомобильных дорог общего пользования местного значения Лысогорского муниципального района на 2017 год"</t>
  </si>
  <si>
    <t xml:space="preserve">Муниципальная программа «Капитальный ремонт, ремонт и содержание автомобильных дорог общего пользования местного значения»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</si>
</sst>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"/>
    <numFmt numFmtId="165" formatCode="#,##0.00;[Red]\-#,##0.00;0.00"/>
    <numFmt numFmtId="166" formatCode="000"/>
    <numFmt numFmtId="167" formatCode="0000000000"/>
    <numFmt numFmtId="168" formatCode="00"/>
    <numFmt numFmtId="169" formatCode="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2" fillId="0" borderId="1" xfId="1" applyNumberFormat="1" applyFont="1" applyFill="1" applyBorder="1" applyAlignment="1" applyProtection="1">
      <alignment horizontal="center" vertical="top"/>
      <protection hidden="1"/>
    </xf>
    <xf numFmtId="0" fontId="2" fillId="0" borderId="1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right" wrapText="1"/>
      <protection hidden="1"/>
    </xf>
    <xf numFmtId="165" fontId="3" fillId="3" borderId="0" xfId="1" applyNumberFormat="1" applyFont="1" applyFill="1" applyBorder="1" applyAlignment="1" applyProtection="1">
      <protection hidden="1"/>
    </xf>
    <xf numFmtId="0" fontId="3" fillId="3" borderId="0" xfId="1" applyNumberFormat="1" applyFont="1" applyFill="1" applyBorder="1" applyAlignment="1" applyProtection="1">
      <protection hidden="1"/>
    </xf>
    <xf numFmtId="164" fontId="4" fillId="3" borderId="0" xfId="1" applyNumberFormat="1" applyFont="1" applyFill="1" applyBorder="1" applyAlignment="1" applyProtection="1">
      <protection hidden="1"/>
    </xf>
    <xf numFmtId="10" fontId="4" fillId="3" borderId="0" xfId="1" applyNumberFormat="1" applyFont="1" applyFill="1" applyBorder="1" applyAlignment="1" applyProtection="1">
      <protection hidden="1"/>
    </xf>
    <xf numFmtId="10" fontId="1" fillId="3" borderId="0" xfId="1" applyNumberFormat="1" applyFont="1" applyFill="1" applyBorder="1" applyAlignment="1" applyProtection="1">
      <protection hidden="1"/>
    </xf>
    <xf numFmtId="169" fontId="2" fillId="0" borderId="7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6" xfId="1" applyNumberFormat="1" applyFont="1" applyFill="1" applyBorder="1" applyAlignment="1" applyProtection="1">
      <protection hidden="1"/>
    </xf>
    <xf numFmtId="0" fontId="1" fillId="3" borderId="3" xfId="1" applyNumberFormat="1" applyFont="1" applyFill="1" applyBorder="1" applyAlignment="1" applyProtection="1">
      <protection hidden="1"/>
    </xf>
    <xf numFmtId="169" fontId="4" fillId="3" borderId="6" xfId="1" applyNumberFormat="1" applyFont="1" applyFill="1" applyBorder="1" applyAlignment="1" applyProtection="1">
      <protection hidden="1"/>
    </xf>
    <xf numFmtId="169" fontId="4" fillId="3" borderId="16" xfId="1" applyNumberFormat="1" applyFont="1" applyFill="1" applyBorder="1" applyAlignment="1" applyProtection="1">
      <protection hidden="1"/>
    </xf>
    <xf numFmtId="0" fontId="1" fillId="3" borderId="0" xfId="1" applyFill="1"/>
    <xf numFmtId="169" fontId="4" fillId="0" borderId="6" xfId="1" applyNumberFormat="1" applyFont="1" applyFill="1" applyBorder="1" applyAlignment="1" applyProtection="1">
      <protection hidden="1"/>
    </xf>
    <xf numFmtId="169" fontId="4" fillId="0" borderId="16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6" xfId="1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Font="1" applyProtection="1">
      <protection hidden="1"/>
    </xf>
    <xf numFmtId="0" fontId="7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10" fontId="8" fillId="3" borderId="15" xfId="1" applyNumberFormat="1" applyFont="1" applyFill="1" applyBorder="1" applyAlignment="1" applyProtection="1">
      <protection hidden="1"/>
    </xf>
    <xf numFmtId="168" fontId="11" fillId="3" borderId="5" xfId="1" applyNumberFormat="1" applyFont="1" applyFill="1" applyBorder="1" applyAlignment="1" applyProtection="1">
      <protection hidden="1"/>
    </xf>
    <xf numFmtId="167" fontId="11" fillId="3" borderId="5" xfId="1" applyNumberFormat="1" applyFont="1" applyFill="1" applyBorder="1" applyAlignment="1" applyProtection="1">
      <protection hidden="1"/>
    </xf>
    <xf numFmtId="0" fontId="11" fillId="3" borderId="5" xfId="1" applyNumberFormat="1" applyFont="1" applyFill="1" applyBorder="1" applyAlignment="1" applyProtection="1">
      <protection hidden="1"/>
    </xf>
    <xf numFmtId="10" fontId="8" fillId="3" borderId="5" xfId="1" applyNumberFormat="1" applyFont="1" applyFill="1" applyBorder="1" applyAlignment="1" applyProtection="1">
      <protection hidden="1"/>
    </xf>
    <xf numFmtId="10" fontId="11" fillId="3" borderId="5" xfId="1" applyNumberFormat="1" applyFont="1" applyFill="1" applyBorder="1" applyAlignment="1" applyProtection="1">
      <protection hidden="1"/>
    </xf>
    <xf numFmtId="10" fontId="10" fillId="3" borderId="15" xfId="1" applyNumberFormat="1" applyFont="1" applyFill="1" applyBorder="1" applyAlignment="1" applyProtection="1">
      <protection hidden="1"/>
    </xf>
    <xf numFmtId="165" fontId="11" fillId="3" borderId="5" xfId="1" applyNumberFormat="1" applyFont="1" applyFill="1" applyBorder="1" applyAlignment="1" applyProtection="1">
      <protection hidden="1"/>
    </xf>
    <xf numFmtId="10" fontId="10" fillId="3" borderId="5" xfId="1" applyNumberFormat="1" applyFont="1" applyFill="1" applyBorder="1" applyAlignment="1" applyProtection="1">
      <protection hidden="1"/>
    </xf>
    <xf numFmtId="10" fontId="10" fillId="3" borderId="27" xfId="1" applyNumberFormat="1" applyFont="1" applyFill="1" applyBorder="1" applyAlignment="1" applyProtection="1">
      <protection hidden="1"/>
    </xf>
    <xf numFmtId="165" fontId="10" fillId="3" borderId="5" xfId="1" applyNumberFormat="1" applyFont="1" applyFill="1" applyBorder="1" applyAlignment="1" applyProtection="1">
      <protection hidden="1"/>
    </xf>
    <xf numFmtId="168" fontId="10" fillId="3" borderId="5" xfId="1" applyNumberFormat="1" applyFont="1" applyFill="1" applyBorder="1" applyAlignment="1" applyProtection="1">
      <protection hidden="1"/>
    </xf>
    <xf numFmtId="167" fontId="10" fillId="3" borderId="5" xfId="1" applyNumberFormat="1" applyFont="1" applyFill="1" applyBorder="1" applyAlignment="1" applyProtection="1">
      <protection hidden="1"/>
    </xf>
    <xf numFmtId="0" fontId="10" fillId="3" borderId="5" xfId="1" applyNumberFormat="1" applyFont="1" applyFill="1" applyBorder="1" applyAlignment="1" applyProtection="1">
      <protection hidden="1"/>
    </xf>
    <xf numFmtId="165" fontId="10" fillId="3" borderId="15" xfId="1" applyNumberFormat="1" applyFont="1" applyFill="1" applyBorder="1" applyAlignment="1" applyProtection="1">
      <protection hidden="1"/>
    </xf>
    <xf numFmtId="10" fontId="8" fillId="3" borderId="13" xfId="1" applyNumberFormat="1" applyFont="1" applyFill="1" applyBorder="1" applyAlignment="1" applyProtection="1">
      <protection hidden="1"/>
    </xf>
    <xf numFmtId="10" fontId="10" fillId="3" borderId="14" xfId="1" applyNumberFormat="1" applyFont="1" applyFill="1" applyBorder="1" applyAlignment="1" applyProtection="1">
      <protection hidden="1"/>
    </xf>
    <xf numFmtId="0" fontId="8" fillId="3" borderId="13" xfId="1" applyNumberFormat="1" applyFont="1" applyFill="1" applyBorder="1" applyAlignment="1" applyProtection="1">
      <protection hidden="1"/>
    </xf>
    <xf numFmtId="165" fontId="8" fillId="3" borderId="13" xfId="1" applyNumberFormat="1" applyFont="1" applyFill="1" applyBorder="1" applyAlignment="1" applyProtection="1">
      <protection hidden="1"/>
    </xf>
    <xf numFmtId="166" fontId="10" fillId="3" borderId="15" xfId="1" applyNumberFormat="1" applyFont="1" applyFill="1" applyBorder="1" applyAlignment="1" applyProtection="1">
      <alignment wrapText="1"/>
      <protection hidden="1"/>
    </xf>
    <xf numFmtId="168" fontId="10" fillId="3" borderId="15" xfId="1" applyNumberFormat="1" applyFont="1" applyFill="1" applyBorder="1" applyAlignment="1" applyProtection="1">
      <protection hidden="1"/>
    </xf>
    <xf numFmtId="167" fontId="10" fillId="3" borderId="15" xfId="1" applyNumberFormat="1" applyFont="1" applyFill="1" applyBorder="1" applyAlignment="1" applyProtection="1">
      <protection hidden="1"/>
    </xf>
    <xf numFmtId="0" fontId="10" fillId="3" borderId="15" xfId="1" applyNumberFormat="1" applyFont="1" applyFill="1" applyBorder="1" applyAlignment="1" applyProtection="1">
      <protection hidden="1"/>
    </xf>
    <xf numFmtId="166" fontId="10" fillId="3" borderId="10" xfId="1" applyNumberFormat="1" applyFont="1" applyFill="1" applyBorder="1" applyAlignment="1" applyProtection="1">
      <alignment wrapText="1"/>
      <protection hidden="1"/>
    </xf>
    <xf numFmtId="165" fontId="8" fillId="2" borderId="5" xfId="1" applyNumberFormat="1" applyFont="1" applyFill="1" applyBorder="1" applyAlignment="1" applyProtection="1">
      <protection hidden="1"/>
    </xf>
    <xf numFmtId="10" fontId="8" fillId="2" borderId="5" xfId="1" applyNumberFormat="1" applyFont="1" applyFill="1" applyBorder="1" applyAlignment="1" applyProtection="1">
      <protection hidden="1"/>
    </xf>
    <xf numFmtId="0" fontId="8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6" xfId="1" applyNumberFormat="1" applyFont="1" applyFill="1" applyBorder="1" applyAlignment="1" applyProtection="1">
      <alignment horizontal="center" vertical="center" wrapText="1"/>
      <protection hidden="1"/>
    </xf>
    <xf numFmtId="168" fontId="8" fillId="2" borderId="5" xfId="1" applyNumberFormat="1" applyFont="1" applyFill="1" applyBorder="1" applyAlignment="1" applyProtection="1">
      <protection hidden="1"/>
    </xf>
    <xf numFmtId="167" fontId="8" fillId="2" borderId="5" xfId="1" applyNumberFormat="1" applyFont="1" applyFill="1" applyBorder="1" applyAlignment="1" applyProtection="1">
      <protection hidden="1"/>
    </xf>
    <xf numFmtId="0" fontId="8" fillId="2" borderId="5" xfId="1" applyNumberFormat="1" applyFont="1" applyFill="1" applyBorder="1" applyAlignment="1" applyProtection="1">
      <protection hidden="1"/>
    </xf>
    <xf numFmtId="10" fontId="10" fillId="2" borderId="5" xfId="1" applyNumberFormat="1" applyFont="1" applyFill="1" applyBorder="1" applyAlignment="1" applyProtection="1">
      <protection hidden="1"/>
    </xf>
    <xf numFmtId="0" fontId="10" fillId="2" borderId="5" xfId="1" applyNumberFormat="1" applyFont="1" applyFill="1" applyBorder="1" applyAlignment="1" applyProtection="1">
      <protection hidden="1"/>
    </xf>
    <xf numFmtId="165" fontId="10" fillId="2" borderId="5" xfId="1" applyNumberFormat="1" applyFont="1" applyFill="1" applyBorder="1" applyAlignment="1" applyProtection="1">
      <protection hidden="1"/>
    </xf>
    <xf numFmtId="166" fontId="9" fillId="4" borderId="11" xfId="1" applyNumberFormat="1" applyFont="1" applyFill="1" applyBorder="1" applyAlignment="1" applyProtection="1">
      <alignment wrapText="1"/>
      <protection hidden="1"/>
    </xf>
    <xf numFmtId="168" fontId="8" fillId="4" borderId="11" xfId="1" applyNumberFormat="1" applyFont="1" applyFill="1" applyBorder="1" applyAlignment="1" applyProtection="1">
      <protection hidden="1"/>
    </xf>
    <xf numFmtId="167" fontId="8" fillId="4" borderId="11" xfId="1" applyNumberFormat="1" applyFont="1" applyFill="1" applyBorder="1" applyAlignment="1" applyProtection="1">
      <protection hidden="1"/>
    </xf>
    <xf numFmtId="165" fontId="8" fillId="4" borderId="11" xfId="1" applyNumberFormat="1" applyFont="1" applyFill="1" applyBorder="1" applyAlignment="1" applyProtection="1">
      <protection hidden="1"/>
    </xf>
    <xf numFmtId="10" fontId="8" fillId="4" borderId="11" xfId="1" applyNumberFormat="1" applyFont="1" applyFill="1" applyBorder="1" applyAlignment="1" applyProtection="1">
      <protection hidden="1"/>
    </xf>
    <xf numFmtId="10" fontId="10" fillId="4" borderId="11" xfId="1" applyNumberFormat="1" applyFont="1" applyFill="1" applyBorder="1" applyAlignment="1" applyProtection="1">
      <protection hidden="1"/>
    </xf>
    <xf numFmtId="166" fontId="9" fillId="4" borderId="28" xfId="1" applyNumberFormat="1" applyFont="1" applyFill="1" applyBorder="1" applyAlignment="1" applyProtection="1">
      <alignment wrapText="1"/>
      <protection hidden="1"/>
    </xf>
    <xf numFmtId="168" fontId="8" fillId="4" borderId="8" xfId="1" applyNumberFormat="1" applyFont="1" applyFill="1" applyBorder="1" applyAlignment="1" applyProtection="1">
      <protection hidden="1"/>
    </xf>
    <xf numFmtId="167" fontId="8" fillId="4" borderId="8" xfId="1" applyNumberFormat="1" applyFont="1" applyFill="1" applyBorder="1" applyAlignment="1" applyProtection="1">
      <protection hidden="1"/>
    </xf>
    <xf numFmtId="0" fontId="10" fillId="4" borderId="8" xfId="1" applyNumberFormat="1" applyFont="1" applyFill="1" applyBorder="1" applyAlignment="1" applyProtection="1">
      <protection hidden="1"/>
    </xf>
    <xf numFmtId="165" fontId="8" fillId="4" borderId="8" xfId="1" applyNumberFormat="1" applyFont="1" applyFill="1" applyBorder="1" applyAlignment="1" applyProtection="1">
      <protection hidden="1"/>
    </xf>
    <xf numFmtId="165" fontId="10" fillId="4" borderId="8" xfId="1" applyNumberFormat="1" applyFont="1" applyFill="1" applyBorder="1" applyAlignment="1" applyProtection="1">
      <protection hidden="1"/>
    </xf>
    <xf numFmtId="10" fontId="8" fillId="4" borderId="8" xfId="1" applyNumberFormat="1" applyFont="1" applyFill="1" applyBorder="1" applyAlignment="1" applyProtection="1">
      <protection hidden="1"/>
    </xf>
    <xf numFmtId="10" fontId="10" fillId="4" borderId="29" xfId="1" applyNumberFormat="1" applyFont="1" applyFill="1" applyBorder="1" applyAlignment="1" applyProtection="1">
      <protection hidden="1"/>
    </xf>
    <xf numFmtId="166" fontId="9" fillId="2" borderId="10" xfId="1" applyNumberFormat="1" applyFont="1" applyFill="1" applyBorder="1" applyAlignment="1" applyProtection="1">
      <alignment wrapText="1"/>
      <protection hidden="1"/>
    </xf>
    <xf numFmtId="10" fontId="10" fillId="2" borderId="27" xfId="1" applyNumberFormat="1" applyFont="1" applyFill="1" applyBorder="1" applyAlignment="1" applyProtection="1">
      <protection hidden="1"/>
    </xf>
    <xf numFmtId="166" fontId="10" fillId="3" borderId="30" xfId="1" applyNumberFormat="1" applyFont="1" applyFill="1" applyBorder="1" applyAlignment="1" applyProtection="1">
      <alignment wrapText="1"/>
      <protection hidden="1"/>
    </xf>
    <xf numFmtId="168" fontId="10" fillId="3" borderId="4" xfId="1" applyNumberFormat="1" applyFont="1" applyFill="1" applyBorder="1" applyAlignment="1" applyProtection="1">
      <protection hidden="1"/>
    </xf>
    <xf numFmtId="167" fontId="10" fillId="3" borderId="4" xfId="1" applyNumberFormat="1" applyFont="1" applyFill="1" applyBorder="1" applyAlignment="1" applyProtection="1">
      <protection hidden="1"/>
    </xf>
    <xf numFmtId="0" fontId="10" fillId="3" borderId="4" xfId="1" applyNumberFormat="1" applyFont="1" applyFill="1" applyBorder="1" applyAlignment="1" applyProtection="1">
      <protection hidden="1"/>
    </xf>
    <xf numFmtId="165" fontId="10" fillId="3" borderId="4" xfId="1" applyNumberFormat="1" applyFont="1" applyFill="1" applyBorder="1" applyAlignment="1" applyProtection="1">
      <protection hidden="1"/>
    </xf>
    <xf numFmtId="10" fontId="10" fillId="3" borderId="4" xfId="1" applyNumberFormat="1" applyFont="1" applyFill="1" applyBorder="1" applyAlignment="1" applyProtection="1">
      <protection hidden="1"/>
    </xf>
    <xf numFmtId="10" fontId="10" fillId="3" borderId="31" xfId="1" applyNumberFormat="1" applyFont="1" applyFill="1" applyBorder="1" applyAlignment="1" applyProtection="1">
      <protection hidden="1"/>
    </xf>
    <xf numFmtId="0" fontId="8" fillId="4" borderId="11" xfId="1" applyNumberFormat="1" applyFont="1" applyFill="1" applyBorder="1" applyAlignment="1" applyProtection="1">
      <protection hidden="1"/>
    </xf>
    <xf numFmtId="0" fontId="8" fillId="4" borderId="8" xfId="1" applyNumberFormat="1" applyFont="1" applyFill="1" applyBorder="1" applyAlignment="1" applyProtection="1">
      <protection hidden="1"/>
    </xf>
    <xf numFmtId="168" fontId="9" fillId="2" borderId="5" xfId="1" applyNumberFormat="1" applyFont="1" applyFill="1" applyBorder="1" applyAlignment="1" applyProtection="1">
      <protection hidden="1"/>
    </xf>
    <xf numFmtId="167" fontId="9" fillId="2" borderId="5" xfId="1" applyNumberFormat="1" applyFont="1" applyFill="1" applyBorder="1" applyAlignment="1" applyProtection="1">
      <protection hidden="1"/>
    </xf>
    <xf numFmtId="0" fontId="9" fillId="2" borderId="5" xfId="1" applyNumberFormat="1" applyFont="1" applyFill="1" applyBorder="1" applyAlignment="1" applyProtection="1">
      <protection hidden="1"/>
    </xf>
    <xf numFmtId="10" fontId="8" fillId="3" borderId="4" xfId="1" applyNumberFormat="1" applyFont="1" applyFill="1" applyBorder="1" applyAlignment="1" applyProtection="1">
      <protection hidden="1"/>
    </xf>
    <xf numFmtId="166" fontId="10" fillId="2" borderId="5" xfId="1" applyNumberFormat="1" applyFont="1" applyFill="1" applyBorder="1" applyAlignment="1" applyProtection="1">
      <alignment wrapText="1"/>
      <protection hidden="1"/>
    </xf>
    <xf numFmtId="168" fontId="10" fillId="2" borderId="5" xfId="1" applyNumberFormat="1" applyFont="1" applyFill="1" applyBorder="1" applyAlignment="1" applyProtection="1">
      <protection hidden="1"/>
    </xf>
    <xf numFmtId="167" fontId="10" fillId="2" borderId="5" xfId="1" applyNumberFormat="1" applyFont="1" applyFill="1" applyBorder="1" applyAlignment="1" applyProtection="1">
      <protection hidden="1"/>
    </xf>
    <xf numFmtId="166" fontId="8" fillId="4" borderId="28" xfId="1" applyNumberFormat="1" applyFont="1" applyFill="1" applyBorder="1" applyAlignment="1" applyProtection="1">
      <alignment wrapText="1"/>
      <protection hidden="1"/>
    </xf>
    <xf numFmtId="166" fontId="10" fillId="2" borderId="10" xfId="1" applyNumberFormat="1" applyFont="1" applyFill="1" applyBorder="1" applyAlignment="1" applyProtection="1">
      <alignment wrapText="1"/>
      <protection hidden="1"/>
    </xf>
    <xf numFmtId="164" fontId="8" fillId="3" borderId="13" xfId="1" applyNumberFormat="1" applyFont="1" applyFill="1" applyBorder="1" applyAlignment="1" applyProtection="1">
      <protection hidden="1"/>
    </xf>
    <xf numFmtId="0" fontId="8" fillId="3" borderId="12" xfId="1" applyNumberFormat="1" applyFont="1" applyFill="1" applyBorder="1" applyAlignment="1" applyProtection="1">
      <alignment horizontal="right" wrapText="1"/>
      <protection hidden="1"/>
    </xf>
    <xf numFmtId="0" fontId="8" fillId="3" borderId="13" xfId="1" applyNumberFormat="1" applyFont="1" applyFill="1" applyBorder="1" applyAlignment="1" applyProtection="1">
      <alignment horizontal="right" wrapText="1"/>
      <protection hidden="1"/>
    </xf>
    <xf numFmtId="0" fontId="7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NumberFormat="1" applyFont="1" applyFill="1" applyAlignment="1" applyProtection="1">
      <alignment horizontal="center" vertical="center"/>
      <protection hidden="1"/>
    </xf>
    <xf numFmtId="0" fontId="7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3" xfId="1" applyNumberFormat="1" applyFont="1" applyFill="1" applyBorder="1" applyAlignment="1" applyProtection="1">
      <alignment horizontal="center" vertical="center" wrapText="1"/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6" xfId="1" applyNumberFormat="1" applyFont="1" applyFill="1" applyBorder="1" applyAlignment="1" applyProtection="1">
      <protection hidden="1"/>
    </xf>
    <xf numFmtId="169" fontId="4" fillId="0" borderId="6" xfId="1" applyNumberFormat="1" applyFont="1" applyFill="1" applyBorder="1" applyAlignment="1" applyProtection="1">
      <protection hidden="1"/>
    </xf>
    <xf numFmtId="169" fontId="4" fillId="0" borderId="16" xfId="1" applyNumberFormat="1" applyFont="1" applyFill="1" applyBorder="1" applyAlignment="1" applyProtection="1">
      <protection hidden="1"/>
    </xf>
    <xf numFmtId="169" fontId="4" fillId="0" borderId="9" xfId="1" applyNumberFormat="1" applyFont="1" applyFill="1" applyBorder="1" applyAlignment="1" applyProtection="1">
      <protection hidden="1"/>
    </xf>
    <xf numFmtId="169" fontId="4" fillId="0" borderId="17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2"/>
  <sheetViews>
    <sheetView showGridLines="0" showZeros="0" tabSelected="1" workbookViewId="0">
      <pane xSplit="14" ySplit="9" topLeftCell="O10" activePane="bottomRight" state="frozen"/>
      <selection pane="topRight" activeCell="O1" sqref="O1"/>
      <selection pane="bottomLeft" activeCell="A10" sqref="A10"/>
      <selection pane="bottomRight" activeCell="Y44" sqref="Y44"/>
    </sheetView>
  </sheetViews>
  <sheetFormatPr defaultColWidth="9.140625" defaultRowHeight="12.75" x14ac:dyDescent="0.2"/>
  <cols>
    <col min="1" max="1" width="1.42578125" style="1" customWidth="1"/>
    <col min="2" max="11" width="0" style="1" hidden="1" customWidth="1"/>
    <col min="12" max="12" width="35.7109375" style="1" customWidth="1"/>
    <col min="13" max="13" width="5.7109375" style="1" customWidth="1"/>
    <col min="14" max="14" width="6.28515625" style="1" customWidth="1"/>
    <col min="15" max="15" width="0.85546875" style="1" customWidth="1"/>
    <col min="16" max="16" width="0" style="1" hidden="1" customWidth="1"/>
    <col min="17" max="17" width="13.28515625" style="1" customWidth="1"/>
    <col min="18" max="18" width="0" style="1" hidden="1" customWidth="1"/>
    <col min="19" max="19" width="13.28515625" style="1" customWidth="1"/>
    <col min="20" max="20" width="0" style="1" hidden="1" customWidth="1"/>
    <col min="21" max="21" width="12.85546875" style="1" customWidth="1"/>
    <col min="22" max="22" width="0" style="1" hidden="1" customWidth="1"/>
    <col min="23" max="23" width="12.85546875" style="1" customWidth="1"/>
    <col min="24" max="24" width="0" style="1" hidden="1" customWidth="1"/>
    <col min="25" max="25" width="12.85546875" style="1" customWidth="1"/>
    <col min="26" max="26" width="0" style="1" hidden="1" customWidth="1"/>
    <col min="27" max="28" width="12.85546875" style="1" customWidth="1"/>
    <col min="29" max="253" width="9.140625" style="1" customWidth="1"/>
    <col min="254" max="16384" width="9.140625" style="1"/>
  </cols>
  <sheetData>
    <row r="1" spans="1:28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 t="s">
        <v>5</v>
      </c>
      <c r="X1" s="38"/>
      <c r="Y1" s="38"/>
      <c r="Z1" s="38"/>
      <c r="AA1" s="39"/>
      <c r="AB1" s="39"/>
    </row>
    <row r="2" spans="1:28" ht="12.75" customHeight="1" x14ac:dyDescent="0.2">
      <c r="A2" s="2"/>
      <c r="B2" s="9"/>
      <c r="C2" s="9"/>
      <c r="D2" s="9"/>
      <c r="E2" s="9"/>
      <c r="F2" s="9"/>
      <c r="G2" s="9"/>
      <c r="H2" s="9"/>
      <c r="I2" s="9"/>
      <c r="J2" s="9"/>
      <c r="K2" s="9"/>
      <c r="L2" s="38"/>
      <c r="M2" s="38"/>
      <c r="N2" s="38"/>
      <c r="O2" s="38"/>
      <c r="P2" s="38"/>
      <c r="Q2" s="38"/>
      <c r="R2" s="38"/>
      <c r="S2" s="38"/>
      <c r="T2" s="38"/>
      <c r="U2" s="39"/>
      <c r="V2" s="38"/>
      <c r="W2" s="38" t="s">
        <v>5</v>
      </c>
      <c r="X2" s="39"/>
      <c r="Y2" s="39"/>
      <c r="Z2" s="39"/>
      <c r="AA2" s="39"/>
      <c r="AB2" s="39"/>
    </row>
    <row r="3" spans="1:28" ht="1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40"/>
      <c r="M3" s="40"/>
      <c r="N3" s="40"/>
      <c r="O3" s="40"/>
      <c r="P3" s="40"/>
      <c r="Q3" s="40"/>
      <c r="R3" s="40"/>
      <c r="S3" s="40"/>
      <c r="T3" s="40"/>
      <c r="U3" s="41"/>
      <c r="V3" s="40"/>
      <c r="W3" s="40"/>
      <c r="X3" s="40"/>
      <c r="Y3" s="41"/>
      <c r="Z3" s="38"/>
      <c r="AA3" s="39"/>
      <c r="AB3" s="39"/>
    </row>
    <row r="4" spans="1:28" ht="15" customHeight="1" x14ac:dyDescent="0.25">
      <c r="A4" s="17"/>
      <c r="B4" s="16"/>
      <c r="C4" s="16"/>
      <c r="D4" s="16"/>
      <c r="E4" s="16"/>
      <c r="F4" s="16"/>
      <c r="G4" s="16"/>
      <c r="H4" s="16"/>
      <c r="I4" s="16"/>
      <c r="J4" s="16"/>
      <c r="K4" s="16"/>
      <c r="L4" s="40"/>
      <c r="M4" s="40"/>
      <c r="N4" s="40"/>
      <c r="O4" s="40"/>
      <c r="P4" s="40"/>
      <c r="Q4" s="40"/>
      <c r="R4" s="40"/>
      <c r="S4" s="40"/>
      <c r="T4" s="40"/>
      <c r="U4" s="41"/>
      <c r="V4" s="40"/>
      <c r="W4" s="40"/>
      <c r="X4" s="40"/>
      <c r="Y4" s="41"/>
      <c r="Z4" s="38"/>
      <c r="AA4" s="39"/>
      <c r="AB4" s="39"/>
    </row>
    <row r="5" spans="1:28" ht="12.7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22" t="s">
        <v>50</v>
      </c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</row>
    <row r="6" spans="1:28" ht="12.7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39"/>
      <c r="AA6" s="39"/>
      <c r="AB6" s="39"/>
    </row>
    <row r="7" spans="1:28" ht="15" customHeight="1" thickBo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3"/>
      <c r="L7" s="42"/>
      <c r="M7" s="42"/>
      <c r="N7" s="42"/>
      <c r="O7" s="42"/>
      <c r="P7" s="41"/>
      <c r="Q7" s="42"/>
      <c r="R7" s="42"/>
      <c r="S7" s="42"/>
      <c r="T7" s="42"/>
      <c r="U7" s="43"/>
      <c r="V7" s="42"/>
      <c r="W7" s="42"/>
      <c r="X7" s="42"/>
      <c r="Y7" s="43"/>
      <c r="Z7" s="43"/>
      <c r="AA7" s="39"/>
      <c r="AB7" s="39"/>
    </row>
    <row r="8" spans="1:28" ht="17.25" customHeight="1" x14ac:dyDescent="0.2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3" t="s">
        <v>29</v>
      </c>
      <c r="M8" s="118" t="s">
        <v>28</v>
      </c>
      <c r="N8" s="118" t="s">
        <v>27</v>
      </c>
      <c r="O8" s="118"/>
      <c r="P8" s="44" t="s">
        <v>26</v>
      </c>
      <c r="Q8" s="118" t="s">
        <v>51</v>
      </c>
      <c r="R8" s="44"/>
      <c r="S8" s="118" t="s">
        <v>52</v>
      </c>
      <c r="T8" s="118" t="s">
        <v>25</v>
      </c>
      <c r="U8" s="118" t="s">
        <v>53</v>
      </c>
      <c r="V8" s="118" t="s">
        <v>24</v>
      </c>
      <c r="W8" s="118" t="s">
        <v>54</v>
      </c>
      <c r="X8" s="44"/>
      <c r="Y8" s="118" t="s">
        <v>55</v>
      </c>
      <c r="Z8" s="118" t="s">
        <v>25</v>
      </c>
      <c r="AA8" s="118" t="s">
        <v>30</v>
      </c>
      <c r="AB8" s="120" t="s">
        <v>32</v>
      </c>
    </row>
    <row r="9" spans="1:28" ht="47.25" customHeight="1" thickBot="1" x14ac:dyDescent="0.2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4"/>
      <c r="M9" s="119"/>
      <c r="N9" s="119"/>
      <c r="O9" s="119"/>
      <c r="P9" s="45"/>
      <c r="Q9" s="119"/>
      <c r="R9" s="45"/>
      <c r="S9" s="119"/>
      <c r="T9" s="119"/>
      <c r="U9" s="119"/>
      <c r="V9" s="119"/>
      <c r="W9" s="119"/>
      <c r="X9" s="45"/>
      <c r="Y9" s="119"/>
      <c r="Z9" s="119"/>
      <c r="AA9" s="119"/>
      <c r="AB9" s="121"/>
    </row>
    <row r="10" spans="1:28" ht="11.25" customHeight="1" thickBot="1" x14ac:dyDescent="0.25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72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4"/>
    </row>
    <row r="11" spans="1:28" ht="21" customHeight="1" x14ac:dyDescent="0.2">
      <c r="A11" s="11"/>
      <c r="B11" s="129">
        <v>1</v>
      </c>
      <c r="C11" s="130"/>
      <c r="D11" s="130"/>
      <c r="E11" s="130"/>
      <c r="F11" s="130"/>
      <c r="G11" s="130"/>
      <c r="H11" s="130"/>
      <c r="I11" s="130"/>
      <c r="J11" s="130"/>
      <c r="K11" s="130"/>
      <c r="L11" s="87" t="s">
        <v>23</v>
      </c>
      <c r="M11" s="88">
        <v>1</v>
      </c>
      <c r="N11" s="88">
        <v>0</v>
      </c>
      <c r="O11" s="89">
        <v>0</v>
      </c>
      <c r="P11" s="90"/>
      <c r="Q11" s="91">
        <f>Q12</f>
        <v>97200</v>
      </c>
      <c r="R11" s="92"/>
      <c r="S11" s="91">
        <f>S12</f>
        <v>48597.95</v>
      </c>
      <c r="T11" s="92"/>
      <c r="U11" s="93">
        <f t="shared" ref="U11:U44" si="0">S11/Q11</f>
        <v>0.49997890946502055</v>
      </c>
      <c r="V11" s="92"/>
      <c r="W11" s="91">
        <f>W12</f>
        <v>0</v>
      </c>
      <c r="X11" s="92"/>
      <c r="Y11" s="91">
        <f>Y12</f>
        <v>0</v>
      </c>
      <c r="Z11" s="92"/>
      <c r="AA11" s="93" t="e">
        <f t="shared" ref="AA11:AA23" si="1">Y11/W11</f>
        <v>#DIV/0!</v>
      </c>
      <c r="AB11" s="94">
        <f t="shared" ref="AB11:AB43" si="2">Y11/S11</f>
        <v>0</v>
      </c>
    </row>
    <row r="12" spans="1:28" ht="21.75" customHeight="1" x14ac:dyDescent="0.2">
      <c r="A12" s="11"/>
      <c r="B12" s="125">
        <v>13</v>
      </c>
      <c r="C12" s="126"/>
      <c r="D12" s="126"/>
      <c r="E12" s="126"/>
      <c r="F12" s="126"/>
      <c r="G12" s="126"/>
      <c r="H12" s="126"/>
      <c r="I12" s="126"/>
      <c r="J12" s="126"/>
      <c r="K12" s="126"/>
      <c r="L12" s="95" t="s">
        <v>22</v>
      </c>
      <c r="M12" s="75">
        <v>1</v>
      </c>
      <c r="N12" s="75">
        <v>13</v>
      </c>
      <c r="O12" s="76">
        <v>0</v>
      </c>
      <c r="P12" s="77"/>
      <c r="Q12" s="70">
        <f>Q13</f>
        <v>97200</v>
      </c>
      <c r="R12" s="70"/>
      <c r="S12" s="70">
        <f>S13</f>
        <v>48597.95</v>
      </c>
      <c r="T12" s="70"/>
      <c r="U12" s="71">
        <f t="shared" si="0"/>
        <v>0.49997890946502055</v>
      </c>
      <c r="V12" s="70"/>
      <c r="W12" s="70">
        <f>W13</f>
        <v>0</v>
      </c>
      <c r="X12" s="70"/>
      <c r="Y12" s="70">
        <f>Y13</f>
        <v>0</v>
      </c>
      <c r="Z12" s="70"/>
      <c r="AA12" s="71" t="e">
        <f t="shared" si="1"/>
        <v>#DIV/0!</v>
      </c>
      <c r="AB12" s="96">
        <f t="shared" si="2"/>
        <v>0</v>
      </c>
    </row>
    <row r="13" spans="1:28" ht="71.25" customHeight="1" thickBot="1" x14ac:dyDescent="0.25">
      <c r="A13" s="11"/>
      <c r="B13" s="125" t="s">
        <v>20</v>
      </c>
      <c r="C13" s="126"/>
      <c r="D13" s="126"/>
      <c r="E13" s="126"/>
      <c r="F13" s="126"/>
      <c r="G13" s="126"/>
      <c r="H13" s="126"/>
      <c r="I13" s="126"/>
      <c r="J13" s="126"/>
      <c r="K13" s="126"/>
      <c r="L13" s="97" t="s">
        <v>21</v>
      </c>
      <c r="M13" s="98">
        <v>1</v>
      </c>
      <c r="N13" s="98">
        <v>13</v>
      </c>
      <c r="O13" s="99"/>
      <c r="P13" s="100"/>
      <c r="Q13" s="101">
        <v>97200</v>
      </c>
      <c r="R13" s="101"/>
      <c r="S13" s="101">
        <v>48597.95</v>
      </c>
      <c r="T13" s="101"/>
      <c r="U13" s="102">
        <f t="shared" si="0"/>
        <v>0.49997890946502055</v>
      </c>
      <c r="V13" s="101"/>
      <c r="W13" s="101"/>
      <c r="X13" s="101"/>
      <c r="Y13" s="101"/>
      <c r="Z13" s="101"/>
      <c r="AA13" s="102" t="e">
        <f t="shared" si="1"/>
        <v>#DIV/0!</v>
      </c>
      <c r="AB13" s="103">
        <f t="shared" si="2"/>
        <v>0</v>
      </c>
    </row>
    <row r="14" spans="1:28" ht="21" customHeight="1" x14ac:dyDescent="0.2">
      <c r="A14" s="11"/>
      <c r="B14" s="127">
        <v>4</v>
      </c>
      <c r="C14" s="128"/>
      <c r="D14" s="128"/>
      <c r="E14" s="128"/>
      <c r="F14" s="128"/>
      <c r="G14" s="128"/>
      <c r="H14" s="128"/>
      <c r="I14" s="128"/>
      <c r="J14" s="128"/>
      <c r="K14" s="128"/>
      <c r="L14" s="87" t="s">
        <v>19</v>
      </c>
      <c r="M14" s="88">
        <v>4</v>
      </c>
      <c r="N14" s="88">
        <v>0</v>
      </c>
      <c r="O14" s="89">
        <v>0</v>
      </c>
      <c r="P14" s="90"/>
      <c r="Q14" s="91">
        <f>Q18+Q15</f>
        <v>5700</v>
      </c>
      <c r="R14" s="92"/>
      <c r="S14" s="91">
        <f>S18+S15</f>
        <v>0</v>
      </c>
      <c r="T14" s="92"/>
      <c r="U14" s="93">
        <f t="shared" si="0"/>
        <v>0</v>
      </c>
      <c r="V14" s="92"/>
      <c r="W14" s="91">
        <f>W18+W15</f>
        <v>9927.4000000000015</v>
      </c>
      <c r="X14" s="92"/>
      <c r="Y14" s="91">
        <f>Y18+Y15</f>
        <v>298.3</v>
      </c>
      <c r="Z14" s="92"/>
      <c r="AA14" s="93">
        <f t="shared" si="1"/>
        <v>3.0048149565848052E-2</v>
      </c>
      <c r="AB14" s="94" t="e">
        <f t="shared" si="2"/>
        <v>#DIV/0!</v>
      </c>
    </row>
    <row r="15" spans="1:28" s="33" customFormat="1" ht="20.25" customHeight="1" x14ac:dyDescent="0.2">
      <c r="A15" s="30"/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95" t="s">
        <v>31</v>
      </c>
      <c r="M15" s="75">
        <v>4</v>
      </c>
      <c r="N15" s="75">
        <v>9</v>
      </c>
      <c r="O15" s="76"/>
      <c r="P15" s="79"/>
      <c r="Q15" s="70">
        <f>Q17+Q16</f>
        <v>0</v>
      </c>
      <c r="R15" s="80"/>
      <c r="S15" s="70">
        <f>S17+S16</f>
        <v>0</v>
      </c>
      <c r="T15" s="80"/>
      <c r="U15" s="71" t="e">
        <f t="shared" si="0"/>
        <v>#DIV/0!</v>
      </c>
      <c r="V15" s="80"/>
      <c r="W15" s="70">
        <f>W17+W16</f>
        <v>9927.4000000000015</v>
      </c>
      <c r="X15" s="80"/>
      <c r="Y15" s="70">
        <f>Y17+Y16</f>
        <v>298.3</v>
      </c>
      <c r="Z15" s="80"/>
      <c r="AA15" s="71">
        <f t="shared" si="1"/>
        <v>3.0048149565848052E-2</v>
      </c>
      <c r="AB15" s="96" t="e">
        <f t="shared" si="2"/>
        <v>#DIV/0!</v>
      </c>
    </row>
    <row r="16" spans="1:28" s="33" customFormat="1" ht="51" customHeight="1" x14ac:dyDescent="0.2">
      <c r="A16" s="30"/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69" t="s">
        <v>56</v>
      </c>
      <c r="M16" s="57"/>
      <c r="N16" s="57"/>
      <c r="O16" s="58"/>
      <c r="P16" s="59"/>
      <c r="Q16" s="56"/>
      <c r="R16" s="56"/>
      <c r="S16" s="56"/>
      <c r="T16" s="56"/>
      <c r="U16" s="54"/>
      <c r="V16" s="56"/>
      <c r="W16" s="56">
        <v>6390.6</v>
      </c>
      <c r="X16" s="56"/>
      <c r="Y16" s="56"/>
      <c r="Z16" s="56"/>
      <c r="AA16" s="54">
        <f t="shared" si="1"/>
        <v>0</v>
      </c>
      <c r="AB16" s="55" t="e">
        <f t="shared" si="2"/>
        <v>#DIV/0!</v>
      </c>
    </row>
    <row r="17" spans="1:28" s="33" customFormat="1" ht="48" customHeight="1" x14ac:dyDescent="0.2">
      <c r="A17" s="30"/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69" t="s">
        <v>57</v>
      </c>
      <c r="M17" s="57">
        <v>4</v>
      </c>
      <c r="N17" s="57">
        <v>9</v>
      </c>
      <c r="O17" s="58"/>
      <c r="P17" s="59"/>
      <c r="Q17" s="56"/>
      <c r="R17" s="56"/>
      <c r="S17" s="56"/>
      <c r="T17" s="56"/>
      <c r="U17" s="54" t="e">
        <f t="shared" si="0"/>
        <v>#DIV/0!</v>
      </c>
      <c r="V17" s="56"/>
      <c r="W17" s="56">
        <v>3536.8</v>
      </c>
      <c r="X17" s="56"/>
      <c r="Y17" s="56">
        <v>298.3</v>
      </c>
      <c r="Z17" s="56"/>
      <c r="AA17" s="54">
        <f t="shared" si="1"/>
        <v>8.4341777878308072E-2</v>
      </c>
      <c r="AB17" s="55" t="e">
        <f t="shared" si="2"/>
        <v>#DIV/0!</v>
      </c>
    </row>
    <row r="18" spans="1:28" ht="35.25" customHeight="1" x14ac:dyDescent="0.2">
      <c r="A18" s="11"/>
      <c r="B18" s="125">
        <v>12</v>
      </c>
      <c r="C18" s="126"/>
      <c r="D18" s="126"/>
      <c r="E18" s="126"/>
      <c r="F18" s="126"/>
      <c r="G18" s="126"/>
      <c r="H18" s="126"/>
      <c r="I18" s="126"/>
      <c r="J18" s="126"/>
      <c r="K18" s="126"/>
      <c r="L18" s="95" t="s">
        <v>18</v>
      </c>
      <c r="M18" s="75">
        <v>4</v>
      </c>
      <c r="N18" s="75">
        <v>12</v>
      </c>
      <c r="O18" s="76">
        <v>0</v>
      </c>
      <c r="P18" s="77"/>
      <c r="Q18" s="70">
        <f>Q19</f>
        <v>5700</v>
      </c>
      <c r="R18" s="70"/>
      <c r="S18" s="70">
        <f>S19</f>
        <v>0</v>
      </c>
      <c r="T18" s="70"/>
      <c r="U18" s="71">
        <f t="shared" si="0"/>
        <v>0</v>
      </c>
      <c r="V18" s="70"/>
      <c r="W18" s="70">
        <f>W19</f>
        <v>0</v>
      </c>
      <c r="X18" s="70"/>
      <c r="Y18" s="70">
        <f>Y19</f>
        <v>0</v>
      </c>
      <c r="Z18" s="70"/>
      <c r="AA18" s="71" t="e">
        <f t="shared" si="1"/>
        <v>#DIV/0!</v>
      </c>
      <c r="AB18" s="96" t="e">
        <f t="shared" si="2"/>
        <v>#DIV/0!</v>
      </c>
    </row>
    <row r="19" spans="1:28" ht="47.25" customHeight="1" thickBot="1" x14ac:dyDescent="0.25">
      <c r="A19" s="11"/>
      <c r="B19" s="125" t="s">
        <v>16</v>
      </c>
      <c r="C19" s="126"/>
      <c r="D19" s="126"/>
      <c r="E19" s="126"/>
      <c r="F19" s="126"/>
      <c r="G19" s="126"/>
      <c r="H19" s="126"/>
      <c r="I19" s="126"/>
      <c r="J19" s="126"/>
      <c r="K19" s="126"/>
      <c r="L19" s="97" t="s">
        <v>17</v>
      </c>
      <c r="M19" s="98">
        <v>4</v>
      </c>
      <c r="N19" s="98">
        <v>12</v>
      </c>
      <c r="O19" s="99"/>
      <c r="P19" s="100"/>
      <c r="Q19" s="101">
        <v>5700</v>
      </c>
      <c r="R19" s="101"/>
      <c r="S19" s="101"/>
      <c r="T19" s="101"/>
      <c r="U19" s="102">
        <f t="shared" si="0"/>
        <v>0</v>
      </c>
      <c r="V19" s="101"/>
      <c r="W19" s="101"/>
      <c r="X19" s="101"/>
      <c r="Y19" s="101"/>
      <c r="Z19" s="101"/>
      <c r="AA19" s="102" t="e">
        <f t="shared" si="1"/>
        <v>#DIV/0!</v>
      </c>
      <c r="AB19" s="103" t="e">
        <f t="shared" si="2"/>
        <v>#DIV/0!</v>
      </c>
    </row>
    <row r="20" spans="1:28" ht="18.75" customHeight="1" x14ac:dyDescent="0.2">
      <c r="A20" s="11"/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87" t="s">
        <v>33</v>
      </c>
      <c r="M20" s="88">
        <v>5</v>
      </c>
      <c r="N20" s="88"/>
      <c r="O20" s="89"/>
      <c r="P20" s="105"/>
      <c r="Q20" s="91">
        <f>Q21</f>
        <v>0</v>
      </c>
      <c r="R20" s="91"/>
      <c r="S20" s="91">
        <f>S21</f>
        <v>0</v>
      </c>
      <c r="T20" s="91"/>
      <c r="U20" s="91" t="e">
        <f>S20/Q20</f>
        <v>#DIV/0!</v>
      </c>
      <c r="V20" s="91"/>
      <c r="W20" s="91">
        <f>W21</f>
        <v>1450</v>
      </c>
      <c r="X20" s="91"/>
      <c r="Y20" s="91">
        <f>Y21</f>
        <v>0</v>
      </c>
      <c r="Z20" s="91"/>
      <c r="AA20" s="91">
        <f>AA21</f>
        <v>0</v>
      </c>
      <c r="AB20" s="94" t="e">
        <f t="shared" si="2"/>
        <v>#DIV/0!</v>
      </c>
    </row>
    <row r="21" spans="1:28" ht="17.25" customHeight="1" x14ac:dyDescent="0.2">
      <c r="A21" s="11"/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95" t="s">
        <v>34</v>
      </c>
      <c r="M21" s="75">
        <v>5</v>
      </c>
      <c r="N21" s="75">
        <v>2</v>
      </c>
      <c r="O21" s="76"/>
      <c r="P21" s="77"/>
      <c r="Q21" s="70">
        <f>Q22</f>
        <v>0</v>
      </c>
      <c r="R21" s="70"/>
      <c r="S21" s="70">
        <f>S22</f>
        <v>0</v>
      </c>
      <c r="T21" s="70"/>
      <c r="U21" s="71" t="e">
        <f>S21/Q21</f>
        <v>#DIV/0!</v>
      </c>
      <c r="V21" s="70"/>
      <c r="W21" s="70">
        <f>W22</f>
        <v>1450</v>
      </c>
      <c r="X21" s="70"/>
      <c r="Y21" s="70">
        <f>Y22</f>
        <v>0</v>
      </c>
      <c r="Z21" s="70"/>
      <c r="AA21" s="70">
        <f>AA22</f>
        <v>0</v>
      </c>
      <c r="AB21" s="96" t="e">
        <f t="shared" si="2"/>
        <v>#DIV/0!</v>
      </c>
    </row>
    <row r="22" spans="1:28" ht="62.25" customHeight="1" thickBot="1" x14ac:dyDescent="0.25">
      <c r="A22" s="11"/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97" t="s">
        <v>35</v>
      </c>
      <c r="M22" s="98">
        <v>5</v>
      </c>
      <c r="N22" s="98">
        <v>2</v>
      </c>
      <c r="O22" s="99"/>
      <c r="P22" s="100"/>
      <c r="Q22" s="101"/>
      <c r="R22" s="101"/>
      <c r="S22" s="101"/>
      <c r="T22" s="101"/>
      <c r="U22" s="102" t="e">
        <f>S21/Q21</f>
        <v>#DIV/0!</v>
      </c>
      <c r="V22" s="101"/>
      <c r="W22" s="101">
        <v>1450</v>
      </c>
      <c r="X22" s="101"/>
      <c r="Y22" s="101"/>
      <c r="Z22" s="101"/>
      <c r="AA22" s="102"/>
      <c r="AB22" s="103" t="e">
        <f t="shared" si="2"/>
        <v>#DIV/0!</v>
      </c>
    </row>
    <row r="23" spans="1:28" ht="21" customHeight="1" x14ac:dyDescent="0.2">
      <c r="A23" s="11"/>
      <c r="B23" s="127">
        <v>7</v>
      </c>
      <c r="C23" s="128"/>
      <c r="D23" s="128"/>
      <c r="E23" s="128"/>
      <c r="F23" s="128"/>
      <c r="G23" s="128"/>
      <c r="H23" s="128"/>
      <c r="I23" s="128"/>
      <c r="J23" s="128"/>
      <c r="K23" s="128"/>
      <c r="L23" s="87" t="s">
        <v>15</v>
      </c>
      <c r="M23" s="88">
        <v>7</v>
      </c>
      <c r="N23" s="88">
        <v>0</v>
      </c>
      <c r="O23" s="89">
        <v>0</v>
      </c>
      <c r="P23" s="90"/>
      <c r="Q23" s="91">
        <f>Q24+Q26+Q28+Q32</f>
        <v>1379400</v>
      </c>
      <c r="R23" s="92"/>
      <c r="S23" s="91">
        <f>S24+S26+S28+S32</f>
        <v>248466.9</v>
      </c>
      <c r="T23" s="92"/>
      <c r="U23" s="93">
        <f t="shared" si="0"/>
        <v>0.18012679425837319</v>
      </c>
      <c r="V23" s="92"/>
      <c r="W23" s="91">
        <f>W24+W26+W28+W32</f>
        <v>37858.799999999996</v>
      </c>
      <c r="X23" s="92"/>
      <c r="Y23" s="91">
        <f>Y24+Y26+Y28+Y32</f>
        <v>18874.800000000003</v>
      </c>
      <c r="Z23" s="92"/>
      <c r="AA23" s="93">
        <f t="shared" si="1"/>
        <v>0.49855779897936559</v>
      </c>
      <c r="AB23" s="94">
        <f t="shared" si="2"/>
        <v>7.5965048060727625E-2</v>
      </c>
    </row>
    <row r="24" spans="1:28" ht="21.75" customHeight="1" x14ac:dyDescent="0.2">
      <c r="A24" s="11"/>
      <c r="B24" s="34"/>
      <c r="C24" s="35"/>
      <c r="D24" s="35"/>
      <c r="E24" s="35"/>
      <c r="F24" s="35"/>
      <c r="G24" s="35"/>
      <c r="H24" s="35"/>
      <c r="I24" s="35"/>
      <c r="J24" s="35"/>
      <c r="K24" s="35"/>
      <c r="L24" s="95" t="s">
        <v>36</v>
      </c>
      <c r="M24" s="75">
        <v>7</v>
      </c>
      <c r="N24" s="75">
        <v>1</v>
      </c>
      <c r="O24" s="76"/>
      <c r="P24" s="79"/>
      <c r="Q24" s="70">
        <f>Q25</f>
        <v>0</v>
      </c>
      <c r="R24" s="80"/>
      <c r="S24" s="70">
        <f>S25</f>
        <v>0</v>
      </c>
      <c r="T24" s="80"/>
      <c r="U24" s="71" t="e">
        <f>S24/Q24</f>
        <v>#DIV/0!</v>
      </c>
      <c r="V24" s="80"/>
      <c r="W24" s="70">
        <f>W25</f>
        <v>12632.9</v>
      </c>
      <c r="X24" s="80"/>
      <c r="Y24" s="70">
        <f>Y25</f>
        <v>4865.8999999999996</v>
      </c>
      <c r="Z24" s="80"/>
      <c r="AA24" s="71">
        <f t="shared" ref="AA24:AA44" si="3">Y24/W24</f>
        <v>0.38517680025963952</v>
      </c>
      <c r="AB24" s="96" t="e">
        <f t="shared" si="2"/>
        <v>#DIV/0!</v>
      </c>
    </row>
    <row r="25" spans="1:28" ht="64.5" customHeight="1" x14ac:dyDescent="0.2">
      <c r="A25" s="11"/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69" t="s">
        <v>37</v>
      </c>
      <c r="M25" s="47">
        <v>7</v>
      </c>
      <c r="N25" s="47">
        <v>1</v>
      </c>
      <c r="O25" s="48"/>
      <c r="P25" s="49"/>
      <c r="Q25" s="53"/>
      <c r="R25" s="53"/>
      <c r="S25" s="53"/>
      <c r="T25" s="53"/>
      <c r="U25" s="51" t="e">
        <f>S25/Q25</f>
        <v>#DIV/0!</v>
      </c>
      <c r="V25" s="53"/>
      <c r="W25" s="53">
        <v>12632.9</v>
      </c>
      <c r="X25" s="53"/>
      <c r="Y25" s="53">
        <v>4865.8999999999996</v>
      </c>
      <c r="Z25" s="53"/>
      <c r="AA25" s="50">
        <f t="shared" si="3"/>
        <v>0.38517680025963952</v>
      </c>
      <c r="AB25" s="55" t="e">
        <f t="shared" si="2"/>
        <v>#DIV/0!</v>
      </c>
    </row>
    <row r="26" spans="1:28" ht="18.75" customHeight="1" x14ac:dyDescent="0.2">
      <c r="A26" s="11"/>
      <c r="B26" s="125">
        <v>2</v>
      </c>
      <c r="C26" s="126"/>
      <c r="D26" s="126"/>
      <c r="E26" s="126"/>
      <c r="F26" s="126"/>
      <c r="G26" s="126"/>
      <c r="H26" s="126"/>
      <c r="I26" s="126"/>
      <c r="J26" s="126"/>
      <c r="K26" s="126"/>
      <c r="L26" s="95" t="s">
        <v>14</v>
      </c>
      <c r="M26" s="75">
        <v>7</v>
      </c>
      <c r="N26" s="75">
        <v>2</v>
      </c>
      <c r="O26" s="76">
        <v>0</v>
      </c>
      <c r="P26" s="77"/>
      <c r="Q26" s="70">
        <f>Q27</f>
        <v>0</v>
      </c>
      <c r="R26" s="70"/>
      <c r="S26" s="70">
        <f>S27</f>
        <v>0</v>
      </c>
      <c r="T26" s="70"/>
      <c r="U26" s="71" t="e">
        <f t="shared" si="0"/>
        <v>#DIV/0!</v>
      </c>
      <c r="V26" s="70"/>
      <c r="W26" s="70">
        <f>W27</f>
        <v>16288.2</v>
      </c>
      <c r="X26" s="70"/>
      <c r="Y26" s="70">
        <f>Y27</f>
        <v>10517.5</v>
      </c>
      <c r="Z26" s="70"/>
      <c r="AA26" s="71">
        <f t="shared" si="3"/>
        <v>0.64571284733733625</v>
      </c>
      <c r="AB26" s="96" t="e">
        <f t="shared" si="2"/>
        <v>#DIV/0!</v>
      </c>
    </row>
    <row r="27" spans="1:28" ht="64.5" customHeight="1" x14ac:dyDescent="0.2">
      <c r="A27" s="11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69" t="s">
        <v>38</v>
      </c>
      <c r="M27" s="47">
        <v>7</v>
      </c>
      <c r="N27" s="47">
        <v>2</v>
      </c>
      <c r="O27" s="48"/>
      <c r="P27" s="49"/>
      <c r="Q27" s="53"/>
      <c r="R27" s="53"/>
      <c r="S27" s="53"/>
      <c r="T27" s="53"/>
      <c r="U27" s="51"/>
      <c r="V27" s="53"/>
      <c r="W27" s="53">
        <v>16288.2</v>
      </c>
      <c r="X27" s="53"/>
      <c r="Y27" s="53">
        <v>10517.5</v>
      </c>
      <c r="Z27" s="53"/>
      <c r="AA27" s="50">
        <f t="shared" si="3"/>
        <v>0.64571284733733625</v>
      </c>
      <c r="AB27" s="55" t="e">
        <f t="shared" si="2"/>
        <v>#DIV/0!</v>
      </c>
    </row>
    <row r="28" spans="1:28" ht="20.25" customHeight="1" x14ac:dyDescent="0.2">
      <c r="A28" s="11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95" t="s">
        <v>39</v>
      </c>
      <c r="M28" s="75">
        <v>7</v>
      </c>
      <c r="N28" s="75">
        <v>3</v>
      </c>
      <c r="O28" s="76"/>
      <c r="P28" s="77"/>
      <c r="Q28" s="70">
        <f>Q29+Q30+Q31</f>
        <v>0</v>
      </c>
      <c r="R28" s="70"/>
      <c r="S28" s="70">
        <f>S29+S30+S31</f>
        <v>0</v>
      </c>
      <c r="T28" s="70"/>
      <c r="U28" s="71" t="e">
        <f>S28/Q28</f>
        <v>#DIV/0!</v>
      </c>
      <c r="V28" s="70"/>
      <c r="W28" s="70">
        <f>W29+W30+W31</f>
        <v>7537.5999999999995</v>
      </c>
      <c r="X28" s="70"/>
      <c r="Y28" s="70">
        <f>Y29+Y30+Y31</f>
        <v>3131</v>
      </c>
      <c r="Z28" s="70"/>
      <c r="AA28" s="71">
        <f t="shared" si="3"/>
        <v>0.41538420717469754</v>
      </c>
      <c r="AB28" s="96" t="e">
        <f t="shared" si="2"/>
        <v>#DIV/0!</v>
      </c>
    </row>
    <row r="29" spans="1:28" ht="70.5" customHeight="1" x14ac:dyDescent="0.2">
      <c r="A29" s="11"/>
      <c r="B29" s="125" t="s">
        <v>13</v>
      </c>
      <c r="C29" s="126"/>
      <c r="D29" s="126"/>
      <c r="E29" s="126"/>
      <c r="F29" s="126"/>
      <c r="G29" s="126"/>
      <c r="H29" s="126"/>
      <c r="I29" s="126"/>
      <c r="J29" s="126"/>
      <c r="K29" s="126"/>
      <c r="L29" s="69" t="s">
        <v>38</v>
      </c>
      <c r="M29" s="57">
        <v>7</v>
      </c>
      <c r="N29" s="57">
        <v>3</v>
      </c>
      <c r="O29" s="58"/>
      <c r="P29" s="59"/>
      <c r="Q29" s="56"/>
      <c r="R29" s="56"/>
      <c r="S29" s="56"/>
      <c r="T29" s="56"/>
      <c r="U29" s="54" t="e">
        <f t="shared" si="0"/>
        <v>#DIV/0!</v>
      </c>
      <c r="V29" s="56"/>
      <c r="W29" s="56">
        <v>3029.7</v>
      </c>
      <c r="X29" s="56"/>
      <c r="Y29" s="56">
        <v>1283.7</v>
      </c>
      <c r="Z29" s="56"/>
      <c r="AA29" s="50">
        <f t="shared" si="3"/>
        <v>0.42370531735815431</v>
      </c>
      <c r="AB29" s="55" t="e">
        <f t="shared" si="2"/>
        <v>#DIV/0!</v>
      </c>
    </row>
    <row r="30" spans="1:28" ht="67.5" customHeight="1" x14ac:dyDescent="0.2">
      <c r="A30" s="11"/>
      <c r="B30" s="26"/>
      <c r="C30" s="26"/>
      <c r="D30" s="26"/>
      <c r="E30" s="26"/>
      <c r="F30" s="26"/>
      <c r="G30" s="26"/>
      <c r="H30" s="26"/>
      <c r="I30" s="26"/>
      <c r="J30" s="26"/>
      <c r="K30" s="27"/>
      <c r="L30" s="69" t="s">
        <v>40</v>
      </c>
      <c r="M30" s="57">
        <v>7</v>
      </c>
      <c r="N30" s="57">
        <v>3</v>
      </c>
      <c r="O30" s="58"/>
      <c r="P30" s="59"/>
      <c r="Q30" s="56"/>
      <c r="R30" s="56"/>
      <c r="S30" s="56"/>
      <c r="T30" s="56"/>
      <c r="U30" s="50" t="e">
        <f>S30/Q30</f>
        <v>#DIV/0!</v>
      </c>
      <c r="V30" s="56"/>
      <c r="W30" s="56">
        <v>105.7</v>
      </c>
      <c r="X30" s="56"/>
      <c r="Y30" s="56">
        <v>34.5</v>
      </c>
      <c r="Z30" s="56"/>
      <c r="AA30" s="50">
        <f t="shared" si="3"/>
        <v>0.32639545884578997</v>
      </c>
      <c r="AB30" s="55" t="e">
        <f t="shared" si="2"/>
        <v>#DIV/0!</v>
      </c>
    </row>
    <row r="31" spans="1:28" ht="58.5" customHeight="1" x14ac:dyDescent="0.2">
      <c r="A31" s="11"/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69" t="s">
        <v>41</v>
      </c>
      <c r="M31" s="57">
        <v>7</v>
      </c>
      <c r="N31" s="57">
        <v>3</v>
      </c>
      <c r="O31" s="58"/>
      <c r="P31" s="59"/>
      <c r="Q31" s="56"/>
      <c r="R31" s="56"/>
      <c r="S31" s="56"/>
      <c r="T31" s="56"/>
      <c r="U31" s="50" t="e">
        <f>S31/Q31</f>
        <v>#DIV/0!</v>
      </c>
      <c r="V31" s="56"/>
      <c r="W31" s="56">
        <v>4402.2</v>
      </c>
      <c r="X31" s="56"/>
      <c r="Y31" s="56">
        <v>1812.8</v>
      </c>
      <c r="Z31" s="56"/>
      <c r="AA31" s="50">
        <f t="shared" si="3"/>
        <v>0.41179410294852575</v>
      </c>
      <c r="AB31" s="55" t="e">
        <f t="shared" si="2"/>
        <v>#DIV/0!</v>
      </c>
    </row>
    <row r="32" spans="1:28" ht="28.5" customHeight="1" x14ac:dyDescent="0.2">
      <c r="A32" s="11"/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95" t="s">
        <v>12</v>
      </c>
      <c r="M32" s="106">
        <v>7</v>
      </c>
      <c r="N32" s="106">
        <v>7</v>
      </c>
      <c r="O32" s="107"/>
      <c r="P32" s="108"/>
      <c r="Q32" s="70">
        <f>Q33</f>
        <v>1379400</v>
      </c>
      <c r="R32" s="70"/>
      <c r="S32" s="70">
        <f>S33</f>
        <v>248466.9</v>
      </c>
      <c r="T32" s="70"/>
      <c r="U32" s="71"/>
      <c r="V32" s="70"/>
      <c r="W32" s="70">
        <f>W33</f>
        <v>1400.1</v>
      </c>
      <c r="X32" s="70"/>
      <c r="Y32" s="70">
        <f>Y33</f>
        <v>360.4</v>
      </c>
      <c r="Z32" s="70"/>
      <c r="AA32" s="71">
        <f t="shared" si="3"/>
        <v>0.25741018498678664</v>
      </c>
      <c r="AB32" s="96">
        <f t="shared" si="2"/>
        <v>1.4504950156338731E-3</v>
      </c>
    </row>
    <row r="33" spans="1:28" ht="58.5" customHeight="1" thickBot="1" x14ac:dyDescent="0.25">
      <c r="A33" s="11"/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97" t="s">
        <v>42</v>
      </c>
      <c r="M33" s="98">
        <v>7</v>
      </c>
      <c r="N33" s="98">
        <v>7</v>
      </c>
      <c r="O33" s="99"/>
      <c r="P33" s="100"/>
      <c r="Q33" s="101">
        <v>1379400</v>
      </c>
      <c r="R33" s="101"/>
      <c r="S33" s="101">
        <v>248466.9</v>
      </c>
      <c r="T33" s="101"/>
      <c r="U33" s="109"/>
      <c r="V33" s="101"/>
      <c r="W33" s="101">
        <v>1400.1</v>
      </c>
      <c r="X33" s="101"/>
      <c r="Y33" s="101">
        <v>360.4</v>
      </c>
      <c r="Z33" s="101"/>
      <c r="AA33" s="109">
        <f t="shared" si="3"/>
        <v>0.25741018498678664</v>
      </c>
      <c r="AB33" s="103">
        <f t="shared" si="2"/>
        <v>1.4504950156338731E-3</v>
      </c>
    </row>
    <row r="34" spans="1:28" ht="24" customHeight="1" x14ac:dyDescent="0.2">
      <c r="A34" s="11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87" t="s">
        <v>43</v>
      </c>
      <c r="M34" s="88">
        <v>8</v>
      </c>
      <c r="N34" s="88"/>
      <c r="O34" s="89"/>
      <c r="P34" s="105"/>
      <c r="Q34" s="91">
        <f>Q35</f>
        <v>0</v>
      </c>
      <c r="R34" s="91"/>
      <c r="S34" s="91">
        <f>S35</f>
        <v>0</v>
      </c>
      <c r="T34" s="91"/>
      <c r="U34" s="93"/>
      <c r="V34" s="91"/>
      <c r="W34" s="91">
        <f>W35</f>
        <v>26884.5</v>
      </c>
      <c r="X34" s="91"/>
      <c r="Y34" s="91">
        <f>Y35</f>
        <v>15020.400000000001</v>
      </c>
      <c r="Z34" s="91"/>
      <c r="AA34" s="93">
        <f t="shared" si="3"/>
        <v>0.55870111030519454</v>
      </c>
      <c r="AB34" s="94" t="e">
        <f t="shared" si="2"/>
        <v>#DIV/0!</v>
      </c>
    </row>
    <row r="35" spans="1:28" ht="20.25" customHeight="1" x14ac:dyDescent="0.2">
      <c r="A35" s="11"/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95" t="s">
        <v>45</v>
      </c>
      <c r="M35" s="75">
        <v>8</v>
      </c>
      <c r="N35" s="75">
        <v>1</v>
      </c>
      <c r="O35" s="76"/>
      <c r="P35" s="77"/>
      <c r="Q35" s="70">
        <f>Q36+Q37</f>
        <v>0</v>
      </c>
      <c r="R35" s="70"/>
      <c r="S35" s="70">
        <f>S36+S37</f>
        <v>0</v>
      </c>
      <c r="T35" s="70"/>
      <c r="U35" s="71"/>
      <c r="V35" s="70"/>
      <c r="W35" s="70">
        <f>W36+W37</f>
        <v>26884.5</v>
      </c>
      <c r="X35" s="70"/>
      <c r="Y35" s="70">
        <f>Y36+Y37</f>
        <v>15020.400000000001</v>
      </c>
      <c r="Z35" s="70"/>
      <c r="AA35" s="71">
        <f t="shared" si="3"/>
        <v>0.55870111030519454</v>
      </c>
      <c r="AB35" s="96" t="e">
        <f t="shared" si="2"/>
        <v>#DIV/0!</v>
      </c>
    </row>
    <row r="36" spans="1:28" ht="57" customHeight="1" x14ac:dyDescent="0.2">
      <c r="A36" s="11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69" t="s">
        <v>44</v>
      </c>
      <c r="M36" s="57">
        <v>8</v>
      </c>
      <c r="N36" s="57">
        <v>1</v>
      </c>
      <c r="O36" s="58"/>
      <c r="P36" s="59"/>
      <c r="Q36" s="56"/>
      <c r="R36" s="56"/>
      <c r="S36" s="56"/>
      <c r="T36" s="56"/>
      <c r="U36" s="50"/>
      <c r="V36" s="56"/>
      <c r="W36" s="56">
        <v>8488.2000000000007</v>
      </c>
      <c r="X36" s="56"/>
      <c r="Y36" s="56">
        <v>3917.3</v>
      </c>
      <c r="Z36" s="56"/>
      <c r="AA36" s="50">
        <f t="shared" si="3"/>
        <v>0.46149949341438701</v>
      </c>
      <c r="AB36" s="55" t="e">
        <f t="shared" si="2"/>
        <v>#DIV/0!</v>
      </c>
    </row>
    <row r="37" spans="1:28" ht="59.25" customHeight="1" thickBot="1" x14ac:dyDescent="0.25">
      <c r="A37" s="11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97" t="s">
        <v>46</v>
      </c>
      <c r="M37" s="98">
        <v>8</v>
      </c>
      <c r="N37" s="98">
        <v>1</v>
      </c>
      <c r="O37" s="99"/>
      <c r="P37" s="100"/>
      <c r="Q37" s="101"/>
      <c r="R37" s="101"/>
      <c r="S37" s="101"/>
      <c r="T37" s="101"/>
      <c r="U37" s="109"/>
      <c r="V37" s="101"/>
      <c r="W37" s="101">
        <v>18396.3</v>
      </c>
      <c r="X37" s="101"/>
      <c r="Y37" s="101">
        <v>11103.1</v>
      </c>
      <c r="Z37" s="101"/>
      <c r="AA37" s="109">
        <f t="shared" si="3"/>
        <v>0.60355071400227223</v>
      </c>
      <c r="AB37" s="103" t="e">
        <f t="shared" si="2"/>
        <v>#DIV/0!</v>
      </c>
    </row>
    <row r="38" spans="1:28" ht="22.5" customHeight="1" x14ac:dyDescent="0.2">
      <c r="A38" s="11"/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113" t="s">
        <v>10</v>
      </c>
      <c r="M38" s="88">
        <v>10</v>
      </c>
      <c r="N38" s="88">
        <v>0</v>
      </c>
      <c r="O38" s="89">
        <v>0</v>
      </c>
      <c r="P38" s="90"/>
      <c r="Q38" s="91">
        <f>Q39</f>
        <v>1500</v>
      </c>
      <c r="R38" s="92"/>
      <c r="S38" s="91">
        <f>S39</f>
        <v>0</v>
      </c>
      <c r="T38" s="92"/>
      <c r="U38" s="93">
        <f>S38/Q38</f>
        <v>0</v>
      </c>
      <c r="V38" s="92"/>
      <c r="W38" s="91">
        <f>W39</f>
        <v>2.2999999999999998</v>
      </c>
      <c r="X38" s="92"/>
      <c r="Y38" s="91">
        <f>Y39</f>
        <v>0</v>
      </c>
      <c r="Z38" s="92"/>
      <c r="AA38" s="93">
        <f t="shared" si="3"/>
        <v>0</v>
      </c>
      <c r="AB38" s="94" t="e">
        <f t="shared" si="2"/>
        <v>#DIV/0!</v>
      </c>
    </row>
    <row r="39" spans="1:28" ht="19.5" customHeight="1" x14ac:dyDescent="0.2">
      <c r="A39" s="11"/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114" t="s">
        <v>9</v>
      </c>
      <c r="M39" s="111">
        <v>10</v>
      </c>
      <c r="N39" s="111">
        <v>3</v>
      </c>
      <c r="O39" s="112"/>
      <c r="P39" s="79"/>
      <c r="Q39" s="80">
        <f>Q40</f>
        <v>1500</v>
      </c>
      <c r="R39" s="80"/>
      <c r="S39" s="80">
        <f>S40</f>
        <v>0</v>
      </c>
      <c r="T39" s="80"/>
      <c r="U39" s="71">
        <f>S39/Q39</f>
        <v>0</v>
      </c>
      <c r="V39" s="80"/>
      <c r="W39" s="80">
        <f>W40</f>
        <v>2.2999999999999998</v>
      </c>
      <c r="X39" s="80"/>
      <c r="Y39" s="80">
        <f>Y40</f>
        <v>0</v>
      </c>
      <c r="Z39" s="80"/>
      <c r="AA39" s="71">
        <f t="shared" si="3"/>
        <v>0</v>
      </c>
      <c r="AB39" s="96" t="e">
        <f t="shared" si="2"/>
        <v>#DIV/0!</v>
      </c>
    </row>
    <row r="40" spans="1:28" ht="57" customHeight="1" thickBot="1" x14ac:dyDescent="0.25">
      <c r="A40" s="11"/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97" t="s">
        <v>8</v>
      </c>
      <c r="M40" s="98">
        <v>10</v>
      </c>
      <c r="N40" s="98">
        <v>3</v>
      </c>
      <c r="O40" s="99"/>
      <c r="P40" s="100"/>
      <c r="Q40" s="101">
        <v>1500</v>
      </c>
      <c r="R40" s="101"/>
      <c r="S40" s="101"/>
      <c r="T40" s="101"/>
      <c r="U40" s="109">
        <f>S40/Q40</f>
        <v>0</v>
      </c>
      <c r="V40" s="101"/>
      <c r="W40" s="101">
        <v>2.2999999999999998</v>
      </c>
      <c r="X40" s="101"/>
      <c r="Y40" s="101"/>
      <c r="Z40" s="101"/>
      <c r="AA40" s="109">
        <f t="shared" si="3"/>
        <v>0</v>
      </c>
      <c r="AB40" s="103" t="e">
        <f t="shared" si="2"/>
        <v>#DIV/0!</v>
      </c>
    </row>
    <row r="41" spans="1:28" ht="32.25" customHeight="1" x14ac:dyDescent="0.2">
      <c r="A41" s="11"/>
      <c r="B41" s="28"/>
      <c r="C41" s="29"/>
      <c r="D41" s="29"/>
      <c r="E41" s="29"/>
      <c r="F41" s="29"/>
      <c r="G41" s="29"/>
      <c r="H41" s="29"/>
      <c r="I41" s="29"/>
      <c r="J41" s="29"/>
      <c r="K41" s="29"/>
      <c r="L41" s="81" t="s">
        <v>47</v>
      </c>
      <c r="M41" s="82">
        <v>11</v>
      </c>
      <c r="N41" s="82"/>
      <c r="O41" s="83"/>
      <c r="P41" s="104"/>
      <c r="Q41" s="84">
        <f>Q42</f>
        <v>0</v>
      </c>
      <c r="R41" s="84"/>
      <c r="S41" s="84">
        <f>S42</f>
        <v>0</v>
      </c>
      <c r="T41" s="84"/>
      <c r="U41" s="85"/>
      <c r="V41" s="84"/>
      <c r="W41" s="84">
        <f>W42</f>
        <v>3971.6</v>
      </c>
      <c r="X41" s="84"/>
      <c r="Y41" s="84">
        <f>Y42</f>
        <v>2088.1</v>
      </c>
      <c r="Z41" s="84"/>
      <c r="AA41" s="85">
        <f t="shared" si="3"/>
        <v>0.52575788095477893</v>
      </c>
      <c r="AB41" s="86" t="e">
        <f t="shared" si="2"/>
        <v>#DIV/0!</v>
      </c>
    </row>
    <row r="42" spans="1:28" ht="16.5" customHeight="1" x14ac:dyDescent="0.2">
      <c r="A42" s="11"/>
      <c r="B42" s="125">
        <v>7</v>
      </c>
      <c r="C42" s="126"/>
      <c r="D42" s="126"/>
      <c r="E42" s="126"/>
      <c r="F42" s="126"/>
      <c r="G42" s="126"/>
      <c r="H42" s="126"/>
      <c r="I42" s="126"/>
      <c r="J42" s="126"/>
      <c r="K42" s="126"/>
      <c r="L42" s="110" t="s">
        <v>48</v>
      </c>
      <c r="M42" s="111">
        <v>11</v>
      </c>
      <c r="N42" s="111">
        <v>1</v>
      </c>
      <c r="O42" s="112"/>
      <c r="P42" s="79"/>
      <c r="Q42" s="80">
        <f>Q43</f>
        <v>0</v>
      </c>
      <c r="R42" s="80"/>
      <c r="S42" s="80">
        <f>S43</f>
        <v>0</v>
      </c>
      <c r="T42" s="80"/>
      <c r="U42" s="71"/>
      <c r="V42" s="80"/>
      <c r="W42" s="80">
        <f>W43</f>
        <v>3971.6</v>
      </c>
      <c r="X42" s="80"/>
      <c r="Y42" s="80">
        <f>Y43</f>
        <v>2088.1</v>
      </c>
      <c r="Z42" s="80"/>
      <c r="AA42" s="71">
        <f t="shared" si="3"/>
        <v>0.52575788095477893</v>
      </c>
      <c r="AB42" s="78" t="e">
        <f t="shared" si="2"/>
        <v>#DIV/0!</v>
      </c>
    </row>
    <row r="43" spans="1:28" ht="60" customHeight="1" thickBot="1" x14ac:dyDescent="0.25">
      <c r="A43" s="11"/>
      <c r="B43" s="125" t="s">
        <v>11</v>
      </c>
      <c r="C43" s="126"/>
      <c r="D43" s="126"/>
      <c r="E43" s="126"/>
      <c r="F43" s="126"/>
      <c r="G43" s="126"/>
      <c r="H43" s="126"/>
      <c r="I43" s="126"/>
      <c r="J43" s="126"/>
      <c r="K43" s="126"/>
      <c r="L43" s="65" t="s">
        <v>49</v>
      </c>
      <c r="M43" s="66">
        <v>11</v>
      </c>
      <c r="N43" s="66">
        <v>1</v>
      </c>
      <c r="O43" s="67"/>
      <c r="P43" s="68"/>
      <c r="Q43" s="60"/>
      <c r="R43" s="60"/>
      <c r="S43" s="60"/>
      <c r="T43" s="60"/>
      <c r="U43" s="46"/>
      <c r="V43" s="60"/>
      <c r="W43" s="60">
        <v>3971.6</v>
      </c>
      <c r="X43" s="60"/>
      <c r="Y43" s="60">
        <v>2088.1</v>
      </c>
      <c r="Z43" s="60"/>
      <c r="AA43" s="46">
        <f t="shared" si="3"/>
        <v>0.52575788095477893</v>
      </c>
      <c r="AB43" s="52" t="e">
        <f t="shared" si="2"/>
        <v>#DIV/0!</v>
      </c>
    </row>
    <row r="44" spans="1:28" ht="24" customHeight="1" thickBot="1" x14ac:dyDescent="0.25">
      <c r="A44" s="11"/>
      <c r="B44" s="127">
        <v>10</v>
      </c>
      <c r="C44" s="128"/>
      <c r="D44" s="128"/>
      <c r="E44" s="128"/>
      <c r="F44" s="128"/>
      <c r="G44" s="128"/>
      <c r="H44" s="128"/>
      <c r="I44" s="128"/>
      <c r="J44" s="128"/>
      <c r="K44" s="128"/>
      <c r="L44" s="116" t="s">
        <v>6</v>
      </c>
      <c r="M44" s="117"/>
      <c r="N44" s="117"/>
      <c r="O44" s="117"/>
      <c r="P44" s="63"/>
      <c r="Q44" s="64">
        <f>Q11+Q14+Q20+Q23+Q34+Q38+Q41</f>
        <v>1483800</v>
      </c>
      <c r="R44" s="63"/>
      <c r="S44" s="64">
        <f>S11+S14+S20+S23+S34+S38+S41</f>
        <v>297064.84999999998</v>
      </c>
      <c r="T44" s="115"/>
      <c r="U44" s="61">
        <f t="shared" si="0"/>
        <v>0.20020545221727995</v>
      </c>
      <c r="V44" s="115"/>
      <c r="W44" s="64">
        <f>W11+W14+W20+W23+W34+W38+W41</f>
        <v>80094.600000000006</v>
      </c>
      <c r="X44" s="115"/>
      <c r="Y44" s="64">
        <f>Y11+Y14+Y20+Y23+Y34+Y38+Y41</f>
        <v>36281.599999999999</v>
      </c>
      <c r="Z44" s="115"/>
      <c r="AA44" s="61">
        <f t="shared" si="3"/>
        <v>0.45298434601084214</v>
      </c>
      <c r="AB44" s="62"/>
    </row>
    <row r="45" spans="1:28" ht="12.75" customHeight="1" x14ac:dyDescent="0.2">
      <c r="A45" s="11"/>
      <c r="B45" s="125">
        <v>3</v>
      </c>
      <c r="C45" s="126"/>
      <c r="D45" s="126"/>
      <c r="E45" s="126"/>
      <c r="F45" s="126"/>
      <c r="G45" s="126"/>
      <c r="H45" s="126"/>
      <c r="I45" s="126"/>
      <c r="J45" s="126"/>
      <c r="K45" s="126"/>
      <c r="L45" s="20"/>
      <c r="M45" s="20"/>
      <c r="N45" s="20"/>
      <c r="O45" s="20"/>
      <c r="P45" s="19"/>
      <c r="Q45" s="21"/>
      <c r="R45" s="22"/>
      <c r="S45" s="23"/>
      <c r="T45" s="23"/>
      <c r="U45" s="24"/>
      <c r="V45" s="23"/>
      <c r="W45" s="23"/>
      <c r="X45" s="23"/>
      <c r="Y45" s="23"/>
      <c r="Z45" s="23"/>
      <c r="AA45" s="24"/>
      <c r="AB45" s="25"/>
    </row>
    <row r="46" spans="1:28" ht="38.25" customHeight="1" x14ac:dyDescent="0.2">
      <c r="A46" s="11"/>
      <c r="B46" s="125" t="s">
        <v>7</v>
      </c>
      <c r="C46" s="126"/>
      <c r="D46" s="126"/>
      <c r="E46" s="126"/>
      <c r="F46" s="126"/>
      <c r="G46" s="126"/>
      <c r="H46" s="126"/>
      <c r="I46" s="126"/>
      <c r="J46" s="126"/>
      <c r="K46" s="126"/>
      <c r="L46" s="3"/>
      <c r="M46" s="3"/>
      <c r="N46" s="3"/>
      <c r="O46" s="3"/>
      <c r="P46" s="3"/>
      <c r="Q46" s="3"/>
      <c r="R46" s="2"/>
      <c r="S46" s="3"/>
      <c r="T46" s="2"/>
      <c r="U46" s="7" t="s">
        <v>3</v>
      </c>
      <c r="V46" s="7" t="s">
        <v>3</v>
      </c>
      <c r="W46" s="3"/>
      <c r="X46" s="2"/>
      <c r="Y46" s="3"/>
      <c r="Z46" s="3"/>
      <c r="AA46" s="2"/>
      <c r="AB46" s="2"/>
    </row>
    <row r="47" spans="1:28" ht="12.75" customHeight="1" thickBot="1" x14ac:dyDescent="0.25">
      <c r="A47" s="11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3"/>
      <c r="M47" s="3"/>
      <c r="N47" s="3"/>
      <c r="O47" s="3"/>
      <c r="P47" s="6"/>
      <c r="Q47" s="6"/>
      <c r="R47" s="5" t="s">
        <v>2</v>
      </c>
      <c r="S47" s="3"/>
      <c r="T47" s="2"/>
      <c r="U47" s="5" t="s">
        <v>1</v>
      </c>
      <c r="V47" s="4" t="s">
        <v>1</v>
      </c>
      <c r="W47" s="3"/>
      <c r="X47" s="2"/>
      <c r="Y47" s="3"/>
      <c r="Z47" s="3"/>
      <c r="AA47" s="2"/>
      <c r="AB47" s="2"/>
    </row>
    <row r="48" spans="1:28" ht="12.75" customHeight="1" x14ac:dyDescent="0.2">
      <c r="A48" s="18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2"/>
      <c r="AB48" s="2"/>
    </row>
    <row r="49" spans="1:28" ht="12.75" customHeight="1" x14ac:dyDescent="0.2">
      <c r="A49" s="3" t="s">
        <v>4</v>
      </c>
      <c r="B49" s="3"/>
      <c r="C49" s="3"/>
      <c r="D49" s="3"/>
      <c r="E49" s="3"/>
      <c r="F49" s="3"/>
      <c r="G49" s="3"/>
      <c r="H49" s="3"/>
      <c r="I49" s="3"/>
      <c r="J49" s="3"/>
      <c r="K49" s="8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28" ht="12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28" ht="12.75" customHeight="1" x14ac:dyDescent="0.2">
      <c r="A52" s="2" t="s">
        <v>0</v>
      </c>
      <c r="B52" s="2"/>
      <c r="C52" s="2"/>
      <c r="D52" s="2"/>
      <c r="E52" s="2"/>
      <c r="F52" s="2"/>
      <c r="G52" s="2"/>
      <c r="H52" s="2"/>
      <c r="I52" s="2"/>
      <c r="J52" s="2"/>
      <c r="K52" s="2"/>
    </row>
  </sheetData>
  <mergeCells count="30">
    <mergeCell ref="B29:K29"/>
    <mergeCell ref="B14:K14"/>
    <mergeCell ref="B13:K13"/>
    <mergeCell ref="B12:K12"/>
    <mergeCell ref="B11:K11"/>
    <mergeCell ref="B26:K26"/>
    <mergeCell ref="B23:K23"/>
    <mergeCell ref="B19:K19"/>
    <mergeCell ref="B18:K18"/>
    <mergeCell ref="B46:K46"/>
    <mergeCell ref="B45:K45"/>
    <mergeCell ref="B44:K44"/>
    <mergeCell ref="B43:K43"/>
    <mergeCell ref="B42:K42"/>
    <mergeCell ref="L44:O44"/>
    <mergeCell ref="U8:U9"/>
    <mergeCell ref="W8:W9"/>
    <mergeCell ref="AB8:AB9"/>
    <mergeCell ref="L5:AB5"/>
    <mergeCell ref="O8:O9"/>
    <mergeCell ref="N8:N9"/>
    <mergeCell ref="AA8:AA9"/>
    <mergeCell ref="V8:V9"/>
    <mergeCell ref="Z8:Z9"/>
    <mergeCell ref="Y8:Y9"/>
    <mergeCell ref="S8:S9"/>
    <mergeCell ref="T8:T9"/>
    <mergeCell ref="Q8:Q9"/>
    <mergeCell ref="L8:L9"/>
    <mergeCell ref="M8:M9"/>
  </mergeCells>
  <pageMargins left="0.78740157480314965" right="0.39370078740157483" top="0.78740157480314965" bottom="0.39370078740157483" header="0.51181102362204722" footer="0.51181102362204722"/>
  <pageSetup paperSize="9" scale="85" fitToHeight="3" orientation="landscape" verticalDpi="0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Company>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cp:lastPrinted>2017-07-07T08:25:15Z</cp:lastPrinted>
  <dcterms:created xsi:type="dcterms:W3CDTF">2016-09-30T09:36:25Z</dcterms:created>
  <dcterms:modified xsi:type="dcterms:W3CDTF">2017-07-07T08:25:16Z</dcterms:modified>
</cp:coreProperties>
</file>