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0665" yWindow="-75" windowWidth="9660" windowHeight="8250"/>
  </bookViews>
  <sheets>
    <sheet name="Свод росписи расходов_5" sheetId="2" r:id="rId1"/>
  </sheets>
  <definedNames>
    <definedName name="_xlnm.Print_Titles" localSheetId="0">'Свод росписи расходов_5'!$8:$9</definedName>
  </definedNames>
  <calcPr calcId="124519"/>
</workbook>
</file>

<file path=xl/calcChain.xml><?xml version="1.0" encoding="utf-8"?>
<calcChain xmlns="http://schemas.openxmlformats.org/spreadsheetml/2006/main">
  <c r="AA16" i="2"/>
  <c r="U15"/>
  <c r="U16"/>
  <c r="Y14"/>
  <c r="S14"/>
  <c r="Q14"/>
  <c r="Y15"/>
  <c r="W15"/>
  <c r="AA15" s="1"/>
  <c r="S15"/>
  <c r="Q15"/>
  <c r="W14" l="1"/>
  <c r="Y20"/>
  <c r="W20"/>
  <c r="AB23"/>
  <c r="AB22"/>
  <c r="AA23"/>
  <c r="U23"/>
  <c r="S20"/>
  <c r="Q20"/>
  <c r="S24"/>
  <c r="Y17" l="1"/>
  <c r="W17"/>
  <c r="Y24"/>
  <c r="Q12" l="1"/>
  <c r="Q11" s="1"/>
  <c r="S12"/>
  <c r="S11" s="1"/>
  <c r="W12"/>
  <c r="W11" s="1"/>
  <c r="Y12"/>
  <c r="Y11" s="1"/>
  <c r="U13"/>
  <c r="AA13"/>
  <c r="AB13"/>
  <c r="AA14"/>
  <c r="Q17"/>
  <c r="S17"/>
  <c r="AA17"/>
  <c r="U18"/>
  <c r="AA18"/>
  <c r="AB18"/>
  <c r="U20"/>
  <c r="Y19"/>
  <c r="U21"/>
  <c r="AA21"/>
  <c r="AB21"/>
  <c r="U22"/>
  <c r="AA22"/>
  <c r="Q24"/>
  <c r="W24"/>
  <c r="W19" s="1"/>
  <c r="U25"/>
  <c r="AA25"/>
  <c r="AB25"/>
  <c r="Q27"/>
  <c r="Q26" s="1"/>
  <c r="S27"/>
  <c r="S26" s="1"/>
  <c r="W27"/>
  <c r="W26" s="1"/>
  <c r="Y27"/>
  <c r="Y26" s="1"/>
  <c r="U28"/>
  <c r="AA28"/>
  <c r="AB28"/>
  <c r="U27" l="1"/>
  <c r="AA24"/>
  <c r="U24"/>
  <c r="Q19"/>
  <c r="U12"/>
  <c r="AB20"/>
  <c r="AB27"/>
  <c r="AB12"/>
  <c r="U14"/>
  <c r="AB14"/>
  <c r="AB26"/>
  <c r="AA26"/>
  <c r="U26"/>
  <c r="AA19"/>
  <c r="AB11"/>
  <c r="AA11"/>
  <c r="U11"/>
  <c r="S19"/>
  <c r="AA27"/>
  <c r="AB24"/>
  <c r="AA20"/>
  <c r="AB17"/>
  <c r="U17"/>
  <c r="AA12"/>
  <c r="Y29"/>
  <c r="W29"/>
  <c r="U19" l="1"/>
  <c r="S29"/>
  <c r="AB29" s="1"/>
  <c r="AB19"/>
  <c r="Q29"/>
  <c r="AA29"/>
  <c r="U29" l="1"/>
</calcChain>
</file>

<file path=xl/sharedStrings.xml><?xml version="1.0" encoding="utf-8"?>
<sst xmlns="http://schemas.openxmlformats.org/spreadsheetml/2006/main" count="48" uniqueCount="44">
  <si>
    <t xml:space="preserve"> </t>
  </si>
  <si>
    <t>(расшифровка)</t>
  </si>
  <si>
    <t>(подпись)</t>
  </si>
  <si>
    <t>Емельянова С.Г.</t>
  </si>
  <si>
    <t>Начальник финансового управления</t>
  </si>
  <si>
    <t/>
  </si>
  <si>
    <t xml:space="preserve">Итого: </t>
  </si>
  <si>
    <t>5500000000</t>
  </si>
  <si>
    <t>Муниципальная программа "Обеспечение жильем молодых семей Лысогорского муниципального района на 2015-2020 годы"</t>
  </si>
  <si>
    <t>Социальное обеспечение населения</t>
  </si>
  <si>
    <t>Социальная политика</t>
  </si>
  <si>
    <t>5600000000</t>
  </si>
  <si>
    <t>Муниципальная программа "Организация летнего отдыха, оздоровления и занятости детей, подростков учреждений образования Лысогорского муниципального района на 2016 год".</t>
  </si>
  <si>
    <t>Молодежная политика и оздоровление детей</t>
  </si>
  <si>
    <t>5700000000</t>
  </si>
  <si>
    <t>Муниципальная программа "Создание в общеобразовательных организациях Лысогорского района, расположенных в сельской местности, условий для занятий физической культурой и спортом"</t>
  </si>
  <si>
    <t>Общее образование</t>
  </si>
  <si>
    <t>Образование</t>
  </si>
  <si>
    <t>5400000000</t>
  </si>
  <si>
    <t>Муниципальная программа "Развитие малого и среднего предпринимательства в Лысогорском районе"</t>
  </si>
  <si>
    <t>Другие вопросы в области национальной экономики</t>
  </si>
  <si>
    <t>Национальная экономика</t>
  </si>
  <si>
    <t>6000000000</t>
  </si>
  <si>
    <t xml:space="preserve">Муниципальная программа «Профилактика правонарушений и усиление борьбы с преступностью на территории Лысогорского муниципального района Саратовской области на 2015-2017 гг. </t>
  </si>
  <si>
    <t>Другие общегосударственные вопросы</t>
  </si>
  <si>
    <t>Общегосударственные вопросы</t>
  </si>
  <si>
    <t>утв 2 квартал</t>
  </si>
  <si>
    <t>утв 1 квартал</t>
  </si>
  <si>
    <t>ТипБюджета</t>
  </si>
  <si>
    <t>Подраздел</t>
  </si>
  <si>
    <t>Раздел</t>
  </si>
  <si>
    <t>Наименование</t>
  </si>
  <si>
    <t xml:space="preserve">% исполнения к плану текущего долга </t>
  </si>
  <si>
    <t>% исполнения к исполнению 2015 года</t>
  </si>
  <si>
    <t>Муниципальная программа "Развитие образования Лысогорского района"</t>
  </si>
  <si>
    <t xml:space="preserve">Подпрограмма «Работа для подростков» </t>
  </si>
  <si>
    <t>Сведения по исполнению муниципальных  программ по Лысогорскому району на 1 января 2017 года</t>
  </si>
  <si>
    <t>Утвержденные бюджетные назначения на 1 января 2016 года</t>
  </si>
  <si>
    <t>Кассовое исполнение на 1 января 2016 года</t>
  </si>
  <si>
    <t>% исполнения на 1 января 2016 года</t>
  </si>
  <si>
    <t>Утвержденные бюджетные назначения на 1января 2017 года</t>
  </si>
  <si>
    <t>Кассовое исполнение на 1 января 2017 года</t>
  </si>
  <si>
    <t>Капитальный ремонт, ремонт и содержание автомобильных дорог общего пользования местного значения за счет средств местного бюджета (или за счет средств муниципального дорожного фонда)</t>
  </si>
  <si>
    <t>Дорожное хозяйство(дорожные фонды)</t>
  </si>
</sst>
</file>

<file path=xl/styles.xml><?xml version="1.0" encoding="utf-8"?>
<styleSheet xmlns="http://schemas.openxmlformats.org/spreadsheetml/2006/main">
  <numFmts count="6">
    <numFmt numFmtId="164" formatCode="#,##0.00;[Red]\-#,##0.00"/>
    <numFmt numFmtId="165" formatCode="#,##0.00;[Red]\-#,##0.00;0.00"/>
    <numFmt numFmtId="166" formatCode="000"/>
    <numFmt numFmtId="167" formatCode="0000000000"/>
    <numFmt numFmtId="168" formatCode="00"/>
    <numFmt numFmtId="169" formatCode="0000"/>
  </numFmts>
  <fonts count="7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22">
    <xf numFmtId="0" fontId="0" fillId="0" borderId="0" xfId="0"/>
    <xf numFmtId="0" fontId="1" fillId="0" borderId="0" xfId="1"/>
    <xf numFmtId="0" fontId="1" fillId="0" borderId="0" xfId="1" applyProtection="1">
      <protection hidden="1"/>
    </xf>
    <xf numFmtId="0" fontId="2" fillId="0" borderId="0" xfId="1" applyNumberFormat="1" applyFont="1" applyFill="1" applyAlignment="1" applyProtection="1">
      <protection hidden="1"/>
    </xf>
    <xf numFmtId="0" fontId="2" fillId="0" borderId="1" xfId="1" applyNumberFormat="1" applyFont="1" applyFill="1" applyBorder="1" applyAlignment="1" applyProtection="1">
      <alignment horizontal="center"/>
      <protection hidden="1"/>
    </xf>
    <xf numFmtId="0" fontId="2" fillId="0" borderId="1" xfId="1" applyNumberFormat="1" applyFont="1" applyFill="1" applyBorder="1" applyAlignment="1" applyProtection="1">
      <alignment horizontal="center" vertical="top"/>
      <protection hidden="1"/>
    </xf>
    <xf numFmtId="0" fontId="2" fillId="0" borderId="1" xfId="1" applyNumberFormat="1" applyFont="1" applyFill="1" applyBorder="1" applyAlignment="1" applyProtection="1">
      <alignment horizontal="centerContinuous"/>
      <protection hidden="1"/>
    </xf>
    <xf numFmtId="0" fontId="2" fillId="0" borderId="0" xfId="1" applyNumberFormat="1" applyFont="1" applyFill="1" applyAlignment="1" applyProtection="1">
      <alignment horizontal="center"/>
      <protection hidden="1"/>
    </xf>
    <xf numFmtId="0" fontId="2" fillId="0" borderId="0" xfId="1" applyNumberFormat="1" applyFont="1" applyFill="1" applyAlignment="1" applyProtection="1">
      <alignment horizontal="left"/>
      <protection hidden="1"/>
    </xf>
    <xf numFmtId="0" fontId="1" fillId="0" borderId="0" xfId="1" applyNumberFormat="1" applyFont="1" applyFill="1" applyAlignment="1" applyProtection="1">
      <protection hidden="1"/>
    </xf>
    <xf numFmtId="0" fontId="3" fillId="0" borderId="2" xfId="1" applyNumberFormat="1" applyFont="1" applyFill="1" applyBorder="1" applyAlignment="1" applyProtection="1">
      <protection hidden="1"/>
    </xf>
    <xf numFmtId="0" fontId="1" fillId="0" borderId="3" xfId="1" applyNumberFormat="1" applyFont="1" applyFill="1" applyBorder="1" applyAlignment="1" applyProtection="1">
      <protection hidden="1"/>
    </xf>
    <xf numFmtId="165" fontId="2" fillId="0" borderId="5" xfId="1" applyNumberFormat="1" applyFont="1" applyFill="1" applyBorder="1" applyAlignment="1" applyProtection="1">
      <protection hidden="1"/>
    </xf>
    <xf numFmtId="0" fontId="4" fillId="0" borderId="0" xfId="1" applyNumberFormat="1" applyFont="1" applyFill="1" applyAlignment="1" applyProtection="1">
      <alignment horizontal="center" vertical="center" wrapText="1"/>
      <protection hidden="1"/>
    </xf>
    <xf numFmtId="0" fontId="1" fillId="0" borderId="2" xfId="1" applyNumberFormat="1" applyFont="1" applyFill="1" applyBorder="1" applyAlignment="1" applyProtection="1">
      <alignment horizontal="centerContinuous"/>
      <protection hidden="1"/>
    </xf>
    <xf numFmtId="0" fontId="1" fillId="0" borderId="0" xfId="1" applyNumberFormat="1" applyFont="1" applyFill="1" applyAlignment="1" applyProtection="1">
      <alignment horizontal="centerContinuous"/>
      <protection hidden="1"/>
    </xf>
    <xf numFmtId="0" fontId="1" fillId="0" borderId="0" xfId="1" applyNumberFormat="1" applyFont="1" applyFill="1" applyAlignment="1" applyProtection="1">
      <alignment horizontal="centerContinuous" vertical="center"/>
      <protection hidden="1"/>
    </xf>
    <xf numFmtId="0" fontId="5" fillId="0" borderId="0" xfId="1" applyNumberFormat="1" applyFont="1" applyFill="1" applyAlignment="1" applyProtection="1">
      <alignment horizontal="centerContinuous" vertical="center"/>
      <protection hidden="1"/>
    </xf>
    <xf numFmtId="0" fontId="5" fillId="0" borderId="0" xfId="1" applyNumberFormat="1" applyFont="1" applyFill="1" applyAlignment="1" applyProtection="1">
      <alignment horizontal="centerContinuous"/>
      <protection hidden="1"/>
    </xf>
    <xf numFmtId="0" fontId="1" fillId="0" borderId="0" xfId="1" applyNumberFormat="1" applyFont="1" applyFill="1" applyBorder="1" applyAlignment="1" applyProtection="1">
      <alignment horizontal="centerContinuous"/>
      <protection hidden="1"/>
    </xf>
    <xf numFmtId="0" fontId="1" fillId="0" borderId="0" xfId="1" applyNumberFormat="1" applyFont="1" applyFill="1" applyBorder="1" applyAlignment="1" applyProtection="1">
      <protection hidden="1"/>
    </xf>
    <xf numFmtId="0" fontId="2" fillId="0" borderId="5" xfId="1" applyNumberFormat="1" applyFont="1" applyFill="1" applyBorder="1" applyAlignment="1" applyProtection="1">
      <protection hidden="1"/>
    </xf>
    <xf numFmtId="168" fontId="2" fillId="0" borderId="5" xfId="1" applyNumberFormat="1" applyFont="1" applyFill="1" applyBorder="1" applyAlignment="1" applyProtection="1">
      <protection hidden="1"/>
    </xf>
    <xf numFmtId="167" fontId="2" fillId="0" borderId="5" xfId="1" applyNumberFormat="1" applyFont="1" applyFill="1" applyBorder="1" applyAlignment="1" applyProtection="1">
      <protection hidden="1"/>
    </xf>
    <xf numFmtId="166" fontId="2" fillId="0" borderId="10" xfId="1" applyNumberFormat="1" applyFont="1" applyFill="1" applyBorder="1" applyAlignment="1" applyProtection="1">
      <alignment wrapText="1"/>
      <protection hidden="1"/>
    </xf>
    <xf numFmtId="0" fontId="2" fillId="0" borderId="12" xfId="1" applyNumberFormat="1" applyFont="1" applyFill="1" applyBorder="1" applyAlignment="1" applyProtection="1">
      <protection hidden="1"/>
    </xf>
    <xf numFmtId="165" fontId="2" fillId="0" borderId="12" xfId="1" applyNumberFormat="1" applyFont="1" applyFill="1" applyBorder="1" applyAlignment="1" applyProtection="1">
      <protection hidden="1"/>
    </xf>
    <xf numFmtId="166" fontId="2" fillId="0" borderId="11" xfId="1" applyNumberFormat="1" applyFont="1" applyFill="1" applyBorder="1" applyAlignment="1" applyProtection="1">
      <alignment wrapText="1"/>
      <protection hidden="1"/>
    </xf>
    <xf numFmtId="168" fontId="2" fillId="0" borderId="12" xfId="1" applyNumberFormat="1" applyFont="1" applyFill="1" applyBorder="1" applyAlignment="1" applyProtection="1">
      <protection hidden="1"/>
    </xf>
    <xf numFmtId="167" fontId="2" fillId="0" borderId="12" xfId="1" applyNumberFormat="1" applyFont="1" applyFill="1" applyBorder="1" applyAlignment="1" applyProtection="1">
      <protection hidden="1"/>
    </xf>
    <xf numFmtId="166" fontId="2" fillId="0" borderId="16" xfId="1" applyNumberFormat="1" applyFont="1" applyFill="1" applyBorder="1" applyAlignment="1" applyProtection="1">
      <alignment wrapText="1"/>
      <protection hidden="1"/>
    </xf>
    <xf numFmtId="168" fontId="2" fillId="0" borderId="17" xfId="1" applyNumberFormat="1" applyFont="1" applyFill="1" applyBorder="1" applyAlignment="1" applyProtection="1">
      <protection hidden="1"/>
    </xf>
    <xf numFmtId="167" fontId="2" fillId="0" borderId="17" xfId="1" applyNumberFormat="1" applyFont="1" applyFill="1" applyBorder="1" applyAlignment="1" applyProtection="1">
      <protection hidden="1"/>
    </xf>
    <xf numFmtId="0" fontId="2" fillId="0" borderId="17" xfId="1" applyNumberFormat="1" applyFont="1" applyFill="1" applyBorder="1" applyAlignment="1" applyProtection="1">
      <protection hidden="1"/>
    </xf>
    <xf numFmtId="165" fontId="2" fillId="0" borderId="17" xfId="1" applyNumberFormat="1" applyFont="1" applyFill="1" applyBorder="1" applyAlignment="1" applyProtection="1">
      <protection hidden="1"/>
    </xf>
    <xf numFmtId="166" fontId="4" fillId="2" borderId="13" xfId="1" applyNumberFormat="1" applyFont="1" applyFill="1" applyBorder="1" applyAlignment="1" applyProtection="1">
      <alignment wrapText="1"/>
      <protection hidden="1"/>
    </xf>
    <xf numFmtId="168" fontId="4" fillId="2" borderId="14" xfId="1" applyNumberFormat="1" applyFont="1" applyFill="1" applyBorder="1" applyAlignment="1" applyProtection="1">
      <protection hidden="1"/>
    </xf>
    <xf numFmtId="167" fontId="4" fillId="2" borderId="14" xfId="1" applyNumberFormat="1" applyFont="1" applyFill="1" applyBorder="1" applyAlignment="1" applyProtection="1">
      <protection hidden="1"/>
    </xf>
    <xf numFmtId="0" fontId="2" fillId="2" borderId="14" xfId="1" applyNumberFormat="1" applyFont="1" applyFill="1" applyBorder="1" applyAlignment="1" applyProtection="1">
      <protection hidden="1"/>
    </xf>
    <xf numFmtId="165" fontId="4" fillId="2" borderId="14" xfId="1" applyNumberFormat="1" applyFont="1" applyFill="1" applyBorder="1" applyAlignment="1" applyProtection="1">
      <protection hidden="1"/>
    </xf>
    <xf numFmtId="165" fontId="2" fillId="2" borderId="14" xfId="1" applyNumberFormat="1" applyFont="1" applyFill="1" applyBorder="1" applyAlignment="1" applyProtection="1">
      <protection hidden="1"/>
    </xf>
    <xf numFmtId="10" fontId="4" fillId="2" borderId="14" xfId="1" applyNumberFormat="1" applyFont="1" applyFill="1" applyBorder="1" applyAlignment="1" applyProtection="1">
      <protection hidden="1"/>
    </xf>
    <xf numFmtId="10" fontId="1" fillId="2" borderId="15" xfId="1" applyNumberFormat="1" applyFont="1" applyFill="1" applyBorder="1" applyAlignment="1" applyProtection="1">
      <protection hidden="1"/>
    </xf>
    <xf numFmtId="165" fontId="2" fillId="3" borderId="12" xfId="1" applyNumberFormat="1" applyFont="1" applyFill="1" applyBorder="1" applyAlignment="1" applyProtection="1">
      <protection hidden="1"/>
    </xf>
    <xf numFmtId="165" fontId="2" fillId="3" borderId="5" xfId="1" applyNumberFormat="1" applyFont="1" applyFill="1" applyBorder="1" applyAlignment="1" applyProtection="1">
      <protection hidden="1"/>
    </xf>
    <xf numFmtId="0" fontId="3" fillId="0" borderId="0" xfId="1" applyNumberFormat="1" applyFont="1" applyFill="1" applyBorder="1" applyAlignment="1" applyProtection="1">
      <protection hidden="1"/>
    </xf>
    <xf numFmtId="0" fontId="3" fillId="0" borderId="0" xfId="1" applyNumberFormat="1" applyFont="1" applyFill="1" applyBorder="1" applyAlignment="1" applyProtection="1">
      <alignment horizontal="right" wrapText="1"/>
      <protection hidden="1"/>
    </xf>
    <xf numFmtId="165" fontId="3" fillId="3" borderId="0" xfId="1" applyNumberFormat="1" applyFont="1" applyFill="1" applyBorder="1" applyAlignment="1" applyProtection="1">
      <protection hidden="1"/>
    </xf>
    <xf numFmtId="0" fontId="3" fillId="3" borderId="0" xfId="1" applyNumberFormat="1" applyFont="1" applyFill="1" applyBorder="1" applyAlignment="1" applyProtection="1">
      <protection hidden="1"/>
    </xf>
    <xf numFmtId="164" fontId="4" fillId="3" borderId="0" xfId="1" applyNumberFormat="1" applyFont="1" applyFill="1" applyBorder="1" applyAlignment="1" applyProtection="1">
      <protection hidden="1"/>
    </xf>
    <xf numFmtId="10" fontId="4" fillId="3" borderId="0" xfId="1" applyNumberFormat="1" applyFont="1" applyFill="1" applyBorder="1" applyAlignment="1" applyProtection="1">
      <protection hidden="1"/>
    </xf>
    <xf numFmtId="10" fontId="1" fillId="3" borderId="0" xfId="1" applyNumberFormat="1" applyFont="1" applyFill="1" applyBorder="1" applyAlignment="1" applyProtection="1">
      <protection hidden="1"/>
    </xf>
    <xf numFmtId="0" fontId="4" fillId="0" borderId="8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4" xfId="1" applyNumberFormat="1" applyFont="1" applyFill="1" applyBorder="1" applyAlignment="1" applyProtection="1">
      <alignment horizontal="center" vertical="center" wrapText="1"/>
      <protection hidden="1"/>
    </xf>
    <xf numFmtId="169" fontId="2" fillId="0" borderId="7" xfId="1" applyNumberFormat="1" applyFont="1" applyFill="1" applyBorder="1" applyAlignment="1" applyProtection="1">
      <protection hidden="1"/>
    </xf>
    <xf numFmtId="169" fontId="2" fillId="0" borderId="6" xfId="1" applyNumberFormat="1" applyFont="1" applyFill="1" applyBorder="1" applyAlignment="1" applyProtection="1">
      <protection hidden="1"/>
    </xf>
    <xf numFmtId="169" fontId="2" fillId="0" borderId="6" xfId="1" applyNumberFormat="1" applyFont="1" applyFill="1" applyBorder="1" applyAlignment="1" applyProtection="1">
      <protection hidden="1"/>
    </xf>
    <xf numFmtId="169" fontId="2" fillId="0" borderId="18" xfId="1" applyNumberFormat="1" applyFont="1" applyFill="1" applyBorder="1" applyAlignment="1" applyProtection="1">
      <protection hidden="1"/>
    </xf>
    <xf numFmtId="0" fontId="4" fillId="0" borderId="21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23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25" xfId="1" applyNumberFormat="1" applyFont="1" applyFill="1" applyBorder="1" applyAlignment="1" applyProtection="1">
      <alignment horizontal="center" vertical="center" wrapText="1"/>
      <protection hidden="1"/>
    </xf>
    <xf numFmtId="166" fontId="2" fillId="0" borderId="26" xfId="1" applyNumberFormat="1" applyFont="1" applyFill="1" applyBorder="1" applyAlignment="1" applyProtection="1">
      <alignment wrapText="1"/>
      <protection hidden="1"/>
    </xf>
    <xf numFmtId="168" fontId="2" fillId="0" borderId="27" xfId="1" applyNumberFormat="1" applyFont="1" applyFill="1" applyBorder="1" applyAlignment="1" applyProtection="1">
      <protection hidden="1"/>
    </xf>
    <xf numFmtId="167" fontId="2" fillId="0" borderId="27" xfId="1" applyNumberFormat="1" applyFont="1" applyFill="1" applyBorder="1" applyAlignment="1" applyProtection="1">
      <protection hidden="1"/>
    </xf>
    <xf numFmtId="0" fontId="2" fillId="0" borderId="27" xfId="1" applyNumberFormat="1" applyFont="1" applyFill="1" applyBorder="1" applyAlignment="1" applyProtection="1">
      <protection hidden="1"/>
    </xf>
    <xf numFmtId="165" fontId="2" fillId="0" borderId="27" xfId="1" applyNumberFormat="1" applyFont="1" applyFill="1" applyBorder="1" applyAlignment="1" applyProtection="1">
      <protection hidden="1"/>
    </xf>
    <xf numFmtId="10" fontId="4" fillId="3" borderId="23" xfId="1" applyNumberFormat="1" applyFont="1" applyFill="1" applyBorder="1" applyAlignment="1" applyProtection="1">
      <protection hidden="1"/>
    </xf>
    <xf numFmtId="10" fontId="1" fillId="3" borderId="21" xfId="1" applyNumberFormat="1" applyFont="1" applyFill="1" applyBorder="1" applyAlignment="1" applyProtection="1">
      <protection hidden="1"/>
    </xf>
    <xf numFmtId="10" fontId="4" fillId="3" borderId="5" xfId="1" applyNumberFormat="1" applyFont="1" applyFill="1" applyBorder="1" applyAlignment="1" applyProtection="1">
      <protection hidden="1"/>
    </xf>
    <xf numFmtId="10" fontId="4" fillId="3" borderId="12" xfId="1" applyNumberFormat="1" applyFont="1" applyFill="1" applyBorder="1" applyAlignment="1" applyProtection="1">
      <protection hidden="1"/>
    </xf>
    <xf numFmtId="10" fontId="4" fillId="3" borderId="27" xfId="1" applyNumberFormat="1" applyFont="1" applyFill="1" applyBorder="1" applyAlignment="1" applyProtection="1">
      <protection hidden="1"/>
    </xf>
    <xf numFmtId="10" fontId="1" fillId="3" borderId="28" xfId="1" applyNumberFormat="1" applyFont="1" applyFill="1" applyBorder="1" applyAlignment="1" applyProtection="1">
      <protection hidden="1"/>
    </xf>
    <xf numFmtId="10" fontId="4" fillId="3" borderId="17" xfId="1" applyNumberFormat="1" applyFont="1" applyFill="1" applyBorder="1" applyAlignment="1" applyProtection="1">
      <protection hidden="1"/>
    </xf>
    <xf numFmtId="0" fontId="3" fillId="0" borderId="23" xfId="1" applyNumberFormat="1" applyFont="1" applyFill="1" applyBorder="1" applyAlignment="1" applyProtection="1">
      <protection hidden="1"/>
    </xf>
    <xf numFmtId="165" fontId="3" fillId="3" borderId="23" xfId="1" applyNumberFormat="1" applyFont="1" applyFill="1" applyBorder="1" applyAlignment="1" applyProtection="1">
      <protection hidden="1"/>
    </xf>
    <xf numFmtId="0" fontId="3" fillId="3" borderId="23" xfId="1" applyNumberFormat="1" applyFont="1" applyFill="1" applyBorder="1" applyAlignment="1" applyProtection="1">
      <protection hidden="1"/>
    </xf>
    <xf numFmtId="164" fontId="4" fillId="3" borderId="23" xfId="1" applyNumberFormat="1" applyFont="1" applyFill="1" applyBorder="1" applyAlignment="1" applyProtection="1">
      <protection hidden="1"/>
    </xf>
    <xf numFmtId="10" fontId="1" fillId="3" borderId="29" xfId="1" applyNumberFormat="1" applyFont="1" applyFill="1" applyBorder="1" applyAlignment="1" applyProtection="1">
      <protection hidden="1"/>
    </xf>
    <xf numFmtId="10" fontId="1" fillId="3" borderId="30" xfId="1" applyNumberFormat="1" applyFont="1" applyFill="1" applyBorder="1" applyAlignment="1" applyProtection="1">
      <protection hidden="1"/>
    </xf>
    <xf numFmtId="10" fontId="1" fillId="3" borderId="31" xfId="1" applyNumberFormat="1" applyFont="1" applyFill="1" applyBorder="1" applyAlignment="1" applyProtection="1">
      <protection hidden="1"/>
    </xf>
    <xf numFmtId="166" fontId="4" fillId="2" borderId="25" xfId="1" applyNumberFormat="1" applyFont="1" applyFill="1" applyBorder="1" applyAlignment="1" applyProtection="1">
      <alignment wrapText="1"/>
      <protection hidden="1"/>
    </xf>
    <xf numFmtId="168" fontId="4" fillId="2" borderId="23" xfId="1" applyNumberFormat="1" applyFont="1" applyFill="1" applyBorder="1" applyAlignment="1" applyProtection="1">
      <protection hidden="1"/>
    </xf>
    <xf numFmtId="167" fontId="4" fillId="2" borderId="23" xfId="1" applyNumberFormat="1" applyFont="1" applyFill="1" applyBorder="1" applyAlignment="1" applyProtection="1">
      <protection hidden="1"/>
    </xf>
    <xf numFmtId="0" fontId="2" fillId="2" borderId="23" xfId="1" applyNumberFormat="1" applyFont="1" applyFill="1" applyBorder="1" applyAlignment="1" applyProtection="1">
      <protection hidden="1"/>
    </xf>
    <xf numFmtId="165" fontId="4" fillId="2" borderId="23" xfId="1" applyNumberFormat="1" applyFont="1" applyFill="1" applyBorder="1" applyAlignment="1" applyProtection="1">
      <protection hidden="1"/>
    </xf>
    <xf numFmtId="165" fontId="2" fillId="2" borderId="23" xfId="1" applyNumberFormat="1" applyFont="1" applyFill="1" applyBorder="1" applyAlignment="1" applyProtection="1">
      <protection hidden="1"/>
    </xf>
    <xf numFmtId="10" fontId="4" fillId="2" borderId="23" xfId="1" applyNumberFormat="1" applyFont="1" applyFill="1" applyBorder="1" applyAlignment="1" applyProtection="1">
      <protection hidden="1"/>
    </xf>
    <xf numFmtId="10" fontId="1" fillId="2" borderId="21" xfId="1" applyNumberFormat="1" applyFont="1" applyFill="1" applyBorder="1" applyAlignment="1" applyProtection="1">
      <protection hidden="1"/>
    </xf>
    <xf numFmtId="0" fontId="1" fillId="3" borderId="3" xfId="1" applyNumberFormat="1" applyFont="1" applyFill="1" applyBorder="1" applyAlignment="1" applyProtection="1">
      <protection hidden="1"/>
    </xf>
    <xf numFmtId="169" fontId="4" fillId="3" borderId="6" xfId="1" applyNumberFormat="1" applyFont="1" applyFill="1" applyBorder="1" applyAlignment="1" applyProtection="1">
      <protection hidden="1"/>
    </xf>
    <xf numFmtId="169" fontId="4" fillId="3" borderId="18" xfId="1" applyNumberFormat="1" applyFont="1" applyFill="1" applyBorder="1" applyAlignment="1" applyProtection="1">
      <protection hidden="1"/>
    </xf>
    <xf numFmtId="0" fontId="1" fillId="3" borderId="0" xfId="1" applyFill="1"/>
    <xf numFmtId="0" fontId="2" fillId="3" borderId="5" xfId="1" applyNumberFormat="1" applyFont="1" applyFill="1" applyBorder="1" applyAlignment="1" applyProtection="1">
      <protection hidden="1"/>
    </xf>
    <xf numFmtId="10" fontId="1" fillId="3" borderId="5" xfId="1" applyNumberFormat="1" applyFont="1" applyFill="1" applyBorder="1" applyAlignment="1" applyProtection="1">
      <protection hidden="1"/>
    </xf>
    <xf numFmtId="166" fontId="4" fillId="3" borderId="12" xfId="1" applyNumberFormat="1" applyFont="1" applyFill="1" applyBorder="1" applyAlignment="1" applyProtection="1">
      <alignment wrapText="1"/>
      <protection hidden="1"/>
    </xf>
    <xf numFmtId="168" fontId="4" fillId="3" borderId="12" xfId="1" applyNumberFormat="1" applyFont="1" applyFill="1" applyBorder="1" applyAlignment="1" applyProtection="1">
      <protection hidden="1"/>
    </xf>
    <xf numFmtId="167" fontId="4" fillId="3" borderId="12" xfId="1" applyNumberFormat="1" applyFont="1" applyFill="1" applyBorder="1" applyAlignment="1" applyProtection="1">
      <protection hidden="1"/>
    </xf>
    <xf numFmtId="0" fontId="2" fillId="3" borderId="12" xfId="1" applyNumberFormat="1" applyFont="1" applyFill="1" applyBorder="1" applyAlignment="1" applyProtection="1">
      <protection hidden="1"/>
    </xf>
    <xf numFmtId="165" fontId="4" fillId="3" borderId="12" xfId="1" applyNumberFormat="1" applyFont="1" applyFill="1" applyBorder="1" applyAlignment="1" applyProtection="1">
      <protection hidden="1"/>
    </xf>
    <xf numFmtId="10" fontId="1" fillId="3" borderId="12" xfId="1" applyNumberFormat="1" applyFont="1" applyFill="1" applyBorder="1" applyAlignment="1" applyProtection="1">
      <protection hidden="1"/>
    </xf>
    <xf numFmtId="166" fontId="2" fillId="3" borderId="5" xfId="1" applyNumberFormat="1" applyFont="1" applyFill="1" applyBorder="1" applyAlignment="1" applyProtection="1">
      <alignment wrapText="1"/>
      <protection hidden="1"/>
    </xf>
    <xf numFmtId="165" fontId="2" fillId="3" borderId="17" xfId="1" applyNumberFormat="1" applyFont="1" applyFill="1" applyBorder="1" applyAlignment="1" applyProtection="1">
      <protection hidden="1"/>
    </xf>
    <xf numFmtId="10" fontId="1" fillId="3" borderId="17" xfId="1" applyNumberFormat="1" applyFont="1" applyFill="1" applyBorder="1" applyAlignment="1" applyProtection="1">
      <protection hidden="1"/>
    </xf>
    <xf numFmtId="168" fontId="2" fillId="3" borderId="5" xfId="1" applyNumberFormat="1" applyFont="1" applyFill="1" applyBorder="1" applyAlignment="1" applyProtection="1">
      <protection hidden="1"/>
    </xf>
    <xf numFmtId="167" fontId="2" fillId="3" borderId="5" xfId="1" applyNumberFormat="1" applyFont="1" applyFill="1" applyBorder="1" applyAlignment="1" applyProtection="1">
      <protection hidden="1"/>
    </xf>
    <xf numFmtId="10" fontId="2" fillId="3" borderId="17" xfId="1" applyNumberFormat="1" applyFont="1" applyFill="1" applyBorder="1" applyAlignment="1" applyProtection="1">
      <protection hidden="1"/>
    </xf>
    <xf numFmtId="169" fontId="4" fillId="0" borderId="6" xfId="1" applyNumberFormat="1" applyFont="1" applyFill="1" applyBorder="1" applyAlignment="1" applyProtection="1">
      <protection hidden="1"/>
    </xf>
    <xf numFmtId="169" fontId="4" fillId="0" borderId="18" xfId="1" applyNumberFormat="1" applyFont="1" applyFill="1" applyBorder="1" applyAlignment="1" applyProtection="1">
      <protection hidden="1"/>
    </xf>
    <xf numFmtId="169" fontId="2" fillId="0" borderId="6" xfId="1" applyNumberFormat="1" applyFont="1" applyFill="1" applyBorder="1" applyAlignment="1" applyProtection="1">
      <protection hidden="1"/>
    </xf>
    <xf numFmtId="169" fontId="2" fillId="0" borderId="18" xfId="1" applyNumberFormat="1" applyFont="1" applyFill="1" applyBorder="1" applyAlignment="1" applyProtection="1">
      <protection hidden="1"/>
    </xf>
    <xf numFmtId="169" fontId="4" fillId="0" borderId="9" xfId="1" applyNumberFormat="1" applyFont="1" applyFill="1" applyBorder="1" applyAlignment="1" applyProtection="1">
      <protection hidden="1"/>
    </xf>
    <xf numFmtId="169" fontId="4" fillId="0" borderId="19" xfId="1" applyNumberFormat="1" applyFont="1" applyFill="1" applyBorder="1" applyAlignment="1" applyProtection="1">
      <protection hidden="1"/>
    </xf>
    <xf numFmtId="0" fontId="3" fillId="0" borderId="25" xfId="1" applyNumberFormat="1" applyFont="1" applyFill="1" applyBorder="1" applyAlignment="1" applyProtection="1">
      <alignment horizontal="right" wrapText="1"/>
      <protection hidden="1"/>
    </xf>
    <xf numFmtId="0" fontId="3" fillId="0" borderId="23" xfId="1" applyNumberFormat="1" applyFont="1" applyFill="1" applyBorder="1" applyAlignment="1" applyProtection="1">
      <alignment horizontal="right" wrapText="1"/>
      <protection hidden="1"/>
    </xf>
    <xf numFmtId="0" fontId="4" fillId="0" borderId="22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23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20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21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0" xfId="1" applyNumberFormat="1" applyFont="1" applyFill="1" applyAlignment="1" applyProtection="1">
      <alignment horizontal="center" vertical="center"/>
      <protection hidden="1"/>
    </xf>
    <xf numFmtId="0" fontId="6" fillId="0" borderId="0" xfId="1" applyNumberFormat="1" applyFont="1" applyFill="1" applyAlignment="1" applyProtection="1">
      <alignment horizontal="center" vertical="center"/>
      <protection hidden="1"/>
    </xf>
    <xf numFmtId="0" fontId="4" fillId="0" borderId="24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25" xfId="1" applyNumberFormat="1" applyFont="1" applyFill="1" applyBorder="1" applyAlignment="1" applyProtection="1">
      <alignment horizontal="center" vertical="center" wrapText="1"/>
      <protection hidden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B34"/>
  <sheetViews>
    <sheetView showGridLines="0" showZeros="0" tabSelected="1" workbookViewId="0">
      <pane xSplit="14" ySplit="9" topLeftCell="O10" activePane="bottomRight" state="frozen"/>
      <selection pane="topRight" activeCell="O1" sqref="O1"/>
      <selection pane="bottomLeft" activeCell="A10" sqref="A10"/>
      <selection pane="bottomRight" activeCell="L5" sqref="L5:AB5"/>
    </sheetView>
  </sheetViews>
  <sheetFormatPr defaultColWidth="9.140625" defaultRowHeight="12.75"/>
  <cols>
    <col min="1" max="1" width="1.42578125" style="1" customWidth="1"/>
    <col min="2" max="11" width="0" style="1" hidden="1" customWidth="1"/>
    <col min="12" max="12" width="35.7109375" style="1" customWidth="1"/>
    <col min="13" max="13" width="5.7109375" style="1" customWidth="1"/>
    <col min="14" max="14" width="6.28515625" style="1" customWidth="1"/>
    <col min="15" max="15" width="0.85546875" style="1" customWidth="1"/>
    <col min="16" max="16" width="0" style="1" hidden="1" customWidth="1"/>
    <col min="17" max="17" width="13.28515625" style="1" customWidth="1"/>
    <col min="18" max="18" width="0" style="1" hidden="1" customWidth="1"/>
    <col min="19" max="19" width="13.28515625" style="1" customWidth="1"/>
    <col min="20" max="20" width="0" style="1" hidden="1" customWidth="1"/>
    <col min="21" max="21" width="12.85546875" style="1" customWidth="1"/>
    <col min="22" max="22" width="0" style="1" hidden="1" customWidth="1"/>
    <col min="23" max="23" width="12.85546875" style="1" customWidth="1"/>
    <col min="24" max="24" width="0" style="1" hidden="1" customWidth="1"/>
    <col min="25" max="25" width="12.85546875" style="1" customWidth="1"/>
    <col min="26" max="26" width="0" style="1" hidden="1" customWidth="1"/>
    <col min="27" max="28" width="12.85546875" style="1" customWidth="1"/>
    <col min="29" max="253" width="9.140625" style="1" customWidth="1"/>
    <col min="254" max="16384" width="9.140625" style="1"/>
  </cols>
  <sheetData>
    <row r="1" spans="1:28" ht="12.75" customHeight="1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 t="s">
        <v>5</v>
      </c>
      <c r="X1" s="3"/>
      <c r="Y1" s="3"/>
      <c r="Z1" s="3"/>
      <c r="AA1" s="2"/>
      <c r="AB1" s="2"/>
    </row>
    <row r="2" spans="1:28" ht="12.75" customHeight="1">
      <c r="A2" s="2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2"/>
      <c r="V2" s="9"/>
      <c r="W2" s="9" t="s">
        <v>5</v>
      </c>
      <c r="X2" s="2"/>
      <c r="Y2" s="2"/>
      <c r="Z2" s="2"/>
      <c r="AA2" s="2"/>
      <c r="AB2" s="2"/>
    </row>
    <row r="3" spans="1:28" ht="15" customHeight="1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5"/>
      <c r="V3" s="17"/>
      <c r="W3" s="17"/>
      <c r="X3" s="17"/>
      <c r="Y3" s="15"/>
      <c r="Z3" s="9"/>
      <c r="AA3" s="2"/>
      <c r="AB3" s="2"/>
    </row>
    <row r="4" spans="1:28" ht="15" customHeight="1">
      <c r="A4" s="18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5"/>
      <c r="V4" s="17"/>
      <c r="W4" s="17"/>
      <c r="X4" s="17"/>
      <c r="Y4" s="15"/>
      <c r="Z4" s="9"/>
      <c r="AA4" s="2"/>
      <c r="AB4" s="2"/>
    </row>
    <row r="5" spans="1:28" ht="12.75" customHeight="1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118" t="s">
        <v>36</v>
      </c>
      <c r="M5" s="119"/>
      <c r="N5" s="119"/>
      <c r="O5" s="119"/>
      <c r="P5" s="119"/>
      <c r="Q5" s="119"/>
      <c r="R5" s="119"/>
      <c r="S5" s="119"/>
      <c r="T5" s="119"/>
      <c r="U5" s="119"/>
      <c r="V5" s="119"/>
      <c r="W5" s="119"/>
      <c r="X5" s="119"/>
      <c r="Y5" s="119"/>
      <c r="Z5" s="119"/>
      <c r="AA5" s="119"/>
      <c r="AB5" s="119"/>
    </row>
    <row r="6" spans="1:28" ht="12.75" customHeight="1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2"/>
      <c r="AA6" s="2"/>
      <c r="AB6" s="2"/>
    </row>
    <row r="7" spans="1:28" ht="15" customHeight="1" thickBot="1">
      <c r="A7" s="15"/>
      <c r="B7" s="15"/>
      <c r="C7" s="15"/>
      <c r="D7" s="15"/>
      <c r="E7" s="15"/>
      <c r="F7" s="15"/>
      <c r="G7" s="15"/>
      <c r="H7" s="15"/>
      <c r="I7" s="15"/>
      <c r="J7" s="15"/>
      <c r="K7" s="14"/>
      <c r="L7" s="19"/>
      <c r="M7" s="19"/>
      <c r="N7" s="19"/>
      <c r="O7" s="19"/>
      <c r="P7" s="15"/>
      <c r="Q7" s="19"/>
      <c r="R7" s="19"/>
      <c r="S7" s="19"/>
      <c r="T7" s="19"/>
      <c r="U7" s="20"/>
      <c r="V7" s="19"/>
      <c r="W7" s="19"/>
      <c r="X7" s="19"/>
      <c r="Y7" s="20"/>
      <c r="Z7" s="20"/>
      <c r="AA7" s="2"/>
      <c r="AB7" s="2"/>
    </row>
    <row r="8" spans="1:28" ht="17.25" customHeight="1">
      <c r="A8" s="11"/>
      <c r="B8" s="13"/>
      <c r="C8" s="13"/>
      <c r="D8" s="13"/>
      <c r="E8" s="13"/>
      <c r="F8" s="13"/>
      <c r="G8" s="13"/>
      <c r="H8" s="13"/>
      <c r="I8" s="13"/>
      <c r="J8" s="13"/>
      <c r="K8" s="13"/>
      <c r="L8" s="120" t="s">
        <v>31</v>
      </c>
      <c r="M8" s="114" t="s">
        <v>30</v>
      </c>
      <c r="N8" s="114" t="s">
        <v>29</v>
      </c>
      <c r="O8" s="114"/>
      <c r="P8" s="52" t="s">
        <v>28</v>
      </c>
      <c r="Q8" s="114" t="s">
        <v>37</v>
      </c>
      <c r="R8" s="52"/>
      <c r="S8" s="114" t="s">
        <v>38</v>
      </c>
      <c r="T8" s="114" t="s">
        <v>27</v>
      </c>
      <c r="U8" s="114" t="s">
        <v>39</v>
      </c>
      <c r="V8" s="114" t="s">
        <v>26</v>
      </c>
      <c r="W8" s="114" t="s">
        <v>40</v>
      </c>
      <c r="X8" s="52"/>
      <c r="Y8" s="114" t="s">
        <v>41</v>
      </c>
      <c r="Z8" s="114" t="s">
        <v>27</v>
      </c>
      <c r="AA8" s="114" t="s">
        <v>32</v>
      </c>
      <c r="AB8" s="116" t="s">
        <v>33</v>
      </c>
    </row>
    <row r="9" spans="1:28" ht="47.25" customHeight="1" thickBot="1">
      <c r="A9" s="11"/>
      <c r="B9" s="13"/>
      <c r="C9" s="13"/>
      <c r="D9" s="13"/>
      <c r="E9" s="13"/>
      <c r="F9" s="13"/>
      <c r="G9" s="13"/>
      <c r="H9" s="13"/>
      <c r="I9" s="13"/>
      <c r="J9" s="13"/>
      <c r="K9" s="13"/>
      <c r="L9" s="121"/>
      <c r="M9" s="115"/>
      <c r="N9" s="115"/>
      <c r="O9" s="115"/>
      <c r="P9" s="53"/>
      <c r="Q9" s="115"/>
      <c r="R9" s="53"/>
      <c r="S9" s="115"/>
      <c r="T9" s="115"/>
      <c r="U9" s="115"/>
      <c r="V9" s="115"/>
      <c r="W9" s="115"/>
      <c r="X9" s="53"/>
      <c r="Y9" s="115"/>
      <c r="Z9" s="115"/>
      <c r="AA9" s="115"/>
      <c r="AB9" s="117"/>
    </row>
    <row r="10" spans="1:28" ht="11.25" customHeight="1" thickBot="1">
      <c r="A10" s="11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60"/>
      <c r="M10" s="59"/>
      <c r="N10" s="59"/>
      <c r="O10" s="59"/>
      <c r="P10" s="59"/>
      <c r="Q10" s="59"/>
      <c r="R10" s="59"/>
      <c r="S10" s="59"/>
      <c r="T10" s="59"/>
      <c r="U10" s="59"/>
      <c r="V10" s="59"/>
      <c r="W10" s="59"/>
      <c r="X10" s="59"/>
      <c r="Y10" s="59"/>
      <c r="Z10" s="59"/>
      <c r="AA10" s="59"/>
      <c r="AB10" s="58"/>
    </row>
    <row r="11" spans="1:28" ht="12.75" customHeight="1" thickBot="1">
      <c r="A11" s="11"/>
      <c r="B11" s="110">
        <v>1</v>
      </c>
      <c r="C11" s="111"/>
      <c r="D11" s="111"/>
      <c r="E11" s="111"/>
      <c r="F11" s="111"/>
      <c r="G11" s="111"/>
      <c r="H11" s="111"/>
      <c r="I11" s="111"/>
      <c r="J11" s="111"/>
      <c r="K11" s="111"/>
      <c r="L11" s="35" t="s">
        <v>25</v>
      </c>
      <c r="M11" s="36">
        <v>1</v>
      </c>
      <c r="N11" s="36">
        <v>0</v>
      </c>
      <c r="O11" s="37">
        <v>0</v>
      </c>
      <c r="P11" s="38"/>
      <c r="Q11" s="39">
        <f>Q12</f>
        <v>85400</v>
      </c>
      <c r="R11" s="40"/>
      <c r="S11" s="39">
        <f>S12</f>
        <v>10300</v>
      </c>
      <c r="T11" s="40"/>
      <c r="U11" s="41">
        <f t="shared" ref="U11:U29" si="0">S11/Q11</f>
        <v>0.12060889929742388</v>
      </c>
      <c r="V11" s="40"/>
      <c r="W11" s="39">
        <f>W12</f>
        <v>97200</v>
      </c>
      <c r="X11" s="40"/>
      <c r="Y11" s="39">
        <f>Y12</f>
        <v>97195.89</v>
      </c>
      <c r="Z11" s="40"/>
      <c r="AA11" s="41">
        <f t="shared" ref="AA11:AA29" si="1">Y11/W11</f>
        <v>0.99995771604938266</v>
      </c>
      <c r="AB11" s="42">
        <f t="shared" ref="AB11:AB29" si="2">Y11/S11</f>
        <v>9.4364941747572821</v>
      </c>
    </row>
    <row r="12" spans="1:28" ht="12.75" customHeight="1">
      <c r="A12" s="11"/>
      <c r="B12" s="108">
        <v>13</v>
      </c>
      <c r="C12" s="109"/>
      <c r="D12" s="109"/>
      <c r="E12" s="109"/>
      <c r="F12" s="109"/>
      <c r="G12" s="109"/>
      <c r="H12" s="109"/>
      <c r="I12" s="109"/>
      <c r="J12" s="109"/>
      <c r="K12" s="109"/>
      <c r="L12" s="27" t="s">
        <v>24</v>
      </c>
      <c r="M12" s="28">
        <v>1</v>
      </c>
      <c r="N12" s="28">
        <v>13</v>
      </c>
      <c r="O12" s="29">
        <v>0</v>
      </c>
      <c r="P12" s="25"/>
      <c r="Q12" s="26">
        <f>Q13</f>
        <v>85400</v>
      </c>
      <c r="R12" s="26"/>
      <c r="S12" s="26">
        <f>S13</f>
        <v>10300</v>
      </c>
      <c r="T12" s="26"/>
      <c r="U12" s="69">
        <f t="shared" si="0"/>
        <v>0.12060889929742388</v>
      </c>
      <c r="V12" s="26"/>
      <c r="W12" s="26">
        <f>W13</f>
        <v>97200</v>
      </c>
      <c r="X12" s="26"/>
      <c r="Y12" s="26">
        <f>Y13</f>
        <v>97195.89</v>
      </c>
      <c r="Z12" s="26"/>
      <c r="AA12" s="69">
        <f t="shared" si="1"/>
        <v>0.99995771604938266</v>
      </c>
      <c r="AB12" s="77">
        <f t="shared" si="2"/>
        <v>9.4364941747572821</v>
      </c>
    </row>
    <row r="13" spans="1:28" ht="62.25" customHeight="1" thickBot="1">
      <c r="A13" s="11"/>
      <c r="B13" s="108" t="s">
        <v>22</v>
      </c>
      <c r="C13" s="109"/>
      <c r="D13" s="109"/>
      <c r="E13" s="109"/>
      <c r="F13" s="109"/>
      <c r="G13" s="109"/>
      <c r="H13" s="109"/>
      <c r="I13" s="109"/>
      <c r="J13" s="109"/>
      <c r="K13" s="109"/>
      <c r="L13" s="61" t="s">
        <v>23</v>
      </c>
      <c r="M13" s="62">
        <v>1</v>
      </c>
      <c r="N13" s="62">
        <v>13</v>
      </c>
      <c r="O13" s="63"/>
      <c r="P13" s="64"/>
      <c r="Q13" s="65">
        <v>85400</v>
      </c>
      <c r="R13" s="65"/>
      <c r="S13" s="65">
        <v>10300</v>
      </c>
      <c r="T13" s="65"/>
      <c r="U13" s="70">
        <f t="shared" si="0"/>
        <v>0.12060889929742388</v>
      </c>
      <c r="V13" s="65"/>
      <c r="W13" s="65">
        <v>97200</v>
      </c>
      <c r="X13" s="65"/>
      <c r="Y13" s="65">
        <v>97195.89</v>
      </c>
      <c r="Z13" s="65"/>
      <c r="AA13" s="70">
        <f t="shared" si="1"/>
        <v>0.99995771604938266</v>
      </c>
      <c r="AB13" s="71">
        <f t="shared" si="2"/>
        <v>9.4364941747572821</v>
      </c>
    </row>
    <row r="14" spans="1:28" ht="12.75" customHeight="1" thickBot="1">
      <c r="A14" s="11"/>
      <c r="B14" s="106">
        <v>4</v>
      </c>
      <c r="C14" s="107"/>
      <c r="D14" s="107"/>
      <c r="E14" s="107"/>
      <c r="F14" s="107"/>
      <c r="G14" s="107"/>
      <c r="H14" s="107"/>
      <c r="I14" s="107"/>
      <c r="J14" s="107"/>
      <c r="K14" s="107"/>
      <c r="L14" s="35" t="s">
        <v>21</v>
      </c>
      <c r="M14" s="36">
        <v>4</v>
      </c>
      <c r="N14" s="36">
        <v>0</v>
      </c>
      <c r="O14" s="37">
        <v>0</v>
      </c>
      <c r="P14" s="38"/>
      <c r="Q14" s="39">
        <f>Q17+Q15</f>
        <v>20000</v>
      </c>
      <c r="R14" s="40"/>
      <c r="S14" s="39">
        <f>S17+S15</f>
        <v>0</v>
      </c>
      <c r="T14" s="40"/>
      <c r="U14" s="41">
        <f t="shared" si="0"/>
        <v>0</v>
      </c>
      <c r="V14" s="40"/>
      <c r="W14" s="39">
        <f>W17+W15</f>
        <v>1588700</v>
      </c>
      <c r="X14" s="40"/>
      <c r="Y14" s="39">
        <f>Y17+Y15</f>
        <v>90388</v>
      </c>
      <c r="Z14" s="40"/>
      <c r="AA14" s="41">
        <f t="shared" si="1"/>
        <v>5.6894316107509287E-2</v>
      </c>
      <c r="AB14" s="42" t="e">
        <f t="shared" si="2"/>
        <v>#DIV/0!</v>
      </c>
    </row>
    <row r="15" spans="1:28" s="91" customFormat="1" ht="15.75" customHeight="1">
      <c r="A15" s="88"/>
      <c r="B15" s="89"/>
      <c r="C15" s="90"/>
      <c r="D15" s="90"/>
      <c r="E15" s="90"/>
      <c r="F15" s="90"/>
      <c r="G15" s="90"/>
      <c r="H15" s="90"/>
      <c r="I15" s="90"/>
      <c r="J15" s="90"/>
      <c r="K15" s="90"/>
      <c r="L15" s="94" t="s">
        <v>43</v>
      </c>
      <c r="M15" s="95">
        <v>4</v>
      </c>
      <c r="N15" s="95">
        <v>9</v>
      </c>
      <c r="O15" s="96"/>
      <c r="P15" s="97"/>
      <c r="Q15" s="98">
        <f>Q16</f>
        <v>0</v>
      </c>
      <c r="R15" s="43"/>
      <c r="S15" s="98">
        <f>S16</f>
        <v>0</v>
      </c>
      <c r="T15" s="43"/>
      <c r="U15" s="72" t="e">
        <f t="shared" si="0"/>
        <v>#DIV/0!</v>
      </c>
      <c r="V15" s="43"/>
      <c r="W15" s="98">
        <f>W16</f>
        <v>1583000</v>
      </c>
      <c r="X15" s="43"/>
      <c r="Y15" s="98">
        <f>Y16</f>
        <v>84688</v>
      </c>
      <c r="Z15" s="43"/>
      <c r="AA15" s="72">
        <f t="shared" si="1"/>
        <v>5.349842072015161E-2</v>
      </c>
      <c r="AB15" s="99"/>
    </row>
    <row r="16" spans="1:28" s="91" customFormat="1" ht="66" customHeight="1">
      <c r="A16" s="88"/>
      <c r="B16" s="89"/>
      <c r="C16" s="90"/>
      <c r="D16" s="90"/>
      <c r="E16" s="90"/>
      <c r="F16" s="90"/>
      <c r="G16" s="90"/>
      <c r="H16" s="90"/>
      <c r="I16" s="90"/>
      <c r="J16" s="90"/>
      <c r="K16" s="90"/>
      <c r="L16" s="100" t="s">
        <v>42</v>
      </c>
      <c r="M16" s="103">
        <v>4</v>
      </c>
      <c r="N16" s="103">
        <v>9</v>
      </c>
      <c r="O16" s="104"/>
      <c r="P16" s="92"/>
      <c r="Q16" s="101"/>
      <c r="R16" s="101"/>
      <c r="S16" s="101"/>
      <c r="T16" s="101"/>
      <c r="U16" s="105" t="e">
        <f t="shared" si="0"/>
        <v>#DIV/0!</v>
      </c>
      <c r="V16" s="101"/>
      <c r="W16" s="101">
        <v>1583000</v>
      </c>
      <c r="X16" s="101"/>
      <c r="Y16" s="101">
        <v>84688</v>
      </c>
      <c r="Z16" s="101"/>
      <c r="AA16" s="105">
        <f t="shared" si="1"/>
        <v>5.349842072015161E-2</v>
      </c>
      <c r="AB16" s="102"/>
    </row>
    <row r="17" spans="1:28" ht="21.75" customHeight="1">
      <c r="A17" s="11"/>
      <c r="B17" s="108">
        <v>12</v>
      </c>
      <c r="C17" s="109"/>
      <c r="D17" s="109"/>
      <c r="E17" s="109"/>
      <c r="F17" s="109"/>
      <c r="G17" s="109"/>
      <c r="H17" s="109"/>
      <c r="I17" s="109"/>
      <c r="J17" s="109"/>
      <c r="K17" s="109"/>
      <c r="L17" s="27" t="s">
        <v>20</v>
      </c>
      <c r="M17" s="28">
        <v>4</v>
      </c>
      <c r="N17" s="28">
        <v>12</v>
      </c>
      <c r="O17" s="29">
        <v>0</v>
      </c>
      <c r="P17" s="25"/>
      <c r="Q17" s="12">
        <f>Q18</f>
        <v>20000</v>
      </c>
      <c r="R17" s="12"/>
      <c r="S17" s="12">
        <f>S18</f>
        <v>0</v>
      </c>
      <c r="T17" s="12"/>
      <c r="U17" s="68">
        <f t="shared" si="0"/>
        <v>0</v>
      </c>
      <c r="V17" s="12"/>
      <c r="W17" s="12">
        <f>W18</f>
        <v>5700</v>
      </c>
      <c r="X17" s="12"/>
      <c r="Y17" s="12">
        <f>Y18</f>
        <v>5700</v>
      </c>
      <c r="Z17" s="12"/>
      <c r="AA17" s="68">
        <f t="shared" si="1"/>
        <v>1</v>
      </c>
      <c r="AB17" s="93" t="e">
        <f t="shared" si="2"/>
        <v>#DIV/0!</v>
      </c>
    </row>
    <row r="18" spans="1:28" ht="47.25" customHeight="1" thickBot="1">
      <c r="A18" s="11"/>
      <c r="B18" s="108" t="s">
        <v>18</v>
      </c>
      <c r="C18" s="109"/>
      <c r="D18" s="109"/>
      <c r="E18" s="109"/>
      <c r="F18" s="109"/>
      <c r="G18" s="109"/>
      <c r="H18" s="109"/>
      <c r="I18" s="109"/>
      <c r="J18" s="109"/>
      <c r="K18" s="109"/>
      <c r="L18" s="30" t="s">
        <v>19</v>
      </c>
      <c r="M18" s="31">
        <v>4</v>
      </c>
      <c r="N18" s="31">
        <v>12</v>
      </c>
      <c r="O18" s="32"/>
      <c r="P18" s="33"/>
      <c r="Q18" s="34">
        <v>20000</v>
      </c>
      <c r="R18" s="34"/>
      <c r="S18" s="34"/>
      <c r="T18" s="34"/>
      <c r="U18" s="72">
        <f t="shared" si="0"/>
        <v>0</v>
      </c>
      <c r="V18" s="34"/>
      <c r="W18" s="34">
        <v>5700</v>
      </c>
      <c r="X18" s="34"/>
      <c r="Y18" s="34">
        <v>5700</v>
      </c>
      <c r="Z18" s="34"/>
      <c r="AA18" s="72">
        <f t="shared" si="1"/>
        <v>1</v>
      </c>
      <c r="AB18" s="78" t="e">
        <f t="shared" si="2"/>
        <v>#DIV/0!</v>
      </c>
    </row>
    <row r="19" spans="1:28" ht="12.75" customHeight="1" thickBot="1">
      <c r="A19" s="11"/>
      <c r="B19" s="106">
        <v>7</v>
      </c>
      <c r="C19" s="107"/>
      <c r="D19" s="107"/>
      <c r="E19" s="107"/>
      <c r="F19" s="107"/>
      <c r="G19" s="107"/>
      <c r="H19" s="107"/>
      <c r="I19" s="107"/>
      <c r="J19" s="107"/>
      <c r="K19" s="107"/>
      <c r="L19" s="35" t="s">
        <v>17</v>
      </c>
      <c r="M19" s="36">
        <v>7</v>
      </c>
      <c r="N19" s="36">
        <v>0</v>
      </c>
      <c r="O19" s="37">
        <v>0</v>
      </c>
      <c r="P19" s="38"/>
      <c r="Q19" s="39">
        <f>Q20+Q24</f>
        <v>1457633</v>
      </c>
      <c r="R19" s="40"/>
      <c r="S19" s="39">
        <f>S20+S24</f>
        <v>1419591.4400000002</v>
      </c>
      <c r="T19" s="40"/>
      <c r="U19" s="41">
        <f t="shared" si="0"/>
        <v>0.97390182576821471</v>
      </c>
      <c r="V19" s="40"/>
      <c r="W19" s="39">
        <f>W20+W24</f>
        <v>1409772.11</v>
      </c>
      <c r="X19" s="40"/>
      <c r="Y19" s="39">
        <f>Y20+Y24</f>
        <v>1409772.11</v>
      </c>
      <c r="Z19" s="40"/>
      <c r="AA19" s="41">
        <f t="shared" si="1"/>
        <v>1</v>
      </c>
      <c r="AB19" s="42">
        <f t="shared" si="2"/>
        <v>0.99308298872244538</v>
      </c>
    </row>
    <row r="20" spans="1:28" ht="12.75" customHeight="1">
      <c r="A20" s="11"/>
      <c r="B20" s="108">
        <v>2</v>
      </c>
      <c r="C20" s="109"/>
      <c r="D20" s="109"/>
      <c r="E20" s="109"/>
      <c r="F20" s="109"/>
      <c r="G20" s="109"/>
      <c r="H20" s="109"/>
      <c r="I20" s="109"/>
      <c r="J20" s="109"/>
      <c r="K20" s="109"/>
      <c r="L20" s="27" t="s">
        <v>16</v>
      </c>
      <c r="M20" s="28">
        <v>7</v>
      </c>
      <c r="N20" s="28">
        <v>2</v>
      </c>
      <c r="O20" s="29">
        <v>0</v>
      </c>
      <c r="P20" s="25"/>
      <c r="Q20" s="26">
        <f>Q21+Q22+Q23</f>
        <v>208233</v>
      </c>
      <c r="R20" s="26"/>
      <c r="S20" s="26">
        <f>S21+S22+S23</f>
        <v>183232.83000000002</v>
      </c>
      <c r="T20" s="26"/>
      <c r="U20" s="69">
        <f t="shared" si="0"/>
        <v>0.87994136376078724</v>
      </c>
      <c r="V20" s="26"/>
      <c r="W20" s="26">
        <f>W21+W22+W23</f>
        <v>10260</v>
      </c>
      <c r="X20" s="26"/>
      <c r="Y20" s="26">
        <f>Y21+Y22+Y23</f>
        <v>10260</v>
      </c>
      <c r="Z20" s="26"/>
      <c r="AA20" s="69">
        <f t="shared" si="1"/>
        <v>1</v>
      </c>
      <c r="AB20" s="77">
        <f t="shared" si="2"/>
        <v>5.5994332456689118E-2</v>
      </c>
    </row>
    <row r="21" spans="1:28" ht="60" customHeight="1">
      <c r="A21" s="11"/>
      <c r="B21" s="108" t="s">
        <v>14</v>
      </c>
      <c r="C21" s="109"/>
      <c r="D21" s="109"/>
      <c r="E21" s="109"/>
      <c r="F21" s="109"/>
      <c r="G21" s="109"/>
      <c r="H21" s="109"/>
      <c r="I21" s="109"/>
      <c r="J21" s="109"/>
      <c r="K21" s="109"/>
      <c r="L21" s="24" t="s">
        <v>15</v>
      </c>
      <c r="M21" s="22">
        <v>7</v>
      </c>
      <c r="N21" s="22">
        <v>2</v>
      </c>
      <c r="O21" s="23"/>
      <c r="P21" s="21"/>
      <c r="Q21" s="12">
        <v>148935</v>
      </c>
      <c r="R21" s="12"/>
      <c r="S21" s="12">
        <v>148935</v>
      </c>
      <c r="T21" s="12"/>
      <c r="U21" s="68">
        <f t="shared" si="0"/>
        <v>1</v>
      </c>
      <c r="V21" s="12"/>
      <c r="W21" s="12">
        <v>10260</v>
      </c>
      <c r="X21" s="12"/>
      <c r="Y21" s="12">
        <v>10260</v>
      </c>
      <c r="Z21" s="12"/>
      <c r="AA21" s="68">
        <f t="shared" si="1"/>
        <v>1</v>
      </c>
      <c r="AB21" s="79">
        <f t="shared" si="2"/>
        <v>6.8889112700171215E-2</v>
      </c>
    </row>
    <row r="22" spans="1:28" ht="32.25" customHeight="1">
      <c r="A22" s="11"/>
      <c r="B22" s="54"/>
      <c r="C22" s="54"/>
      <c r="D22" s="54"/>
      <c r="E22" s="54"/>
      <c r="F22" s="54"/>
      <c r="G22" s="54"/>
      <c r="H22" s="54"/>
      <c r="I22" s="54"/>
      <c r="J22" s="54"/>
      <c r="K22" s="55"/>
      <c r="L22" s="24" t="s">
        <v>34</v>
      </c>
      <c r="M22" s="22">
        <v>7</v>
      </c>
      <c r="N22" s="22">
        <v>2</v>
      </c>
      <c r="O22" s="23"/>
      <c r="P22" s="21"/>
      <c r="Q22" s="12">
        <v>25000</v>
      </c>
      <c r="R22" s="12"/>
      <c r="S22" s="12"/>
      <c r="T22" s="12"/>
      <c r="U22" s="68">
        <f>S22/Q22</f>
        <v>0</v>
      </c>
      <c r="V22" s="12"/>
      <c r="W22" s="12"/>
      <c r="X22" s="12"/>
      <c r="Y22" s="12"/>
      <c r="Z22" s="12"/>
      <c r="AA22" s="68" t="e">
        <f t="shared" si="1"/>
        <v>#DIV/0!</v>
      </c>
      <c r="AB22" s="79" t="e">
        <f t="shared" si="2"/>
        <v>#DIV/0!</v>
      </c>
    </row>
    <row r="23" spans="1:28" ht="32.25" customHeight="1">
      <c r="A23" s="11"/>
      <c r="B23" s="56"/>
      <c r="C23" s="57"/>
      <c r="D23" s="57"/>
      <c r="E23" s="57"/>
      <c r="F23" s="57"/>
      <c r="G23" s="57"/>
      <c r="H23" s="57"/>
      <c r="I23" s="57"/>
      <c r="J23" s="57"/>
      <c r="K23" s="57"/>
      <c r="L23" s="24" t="s">
        <v>35</v>
      </c>
      <c r="M23" s="22">
        <v>7</v>
      </c>
      <c r="N23" s="22">
        <v>2</v>
      </c>
      <c r="O23" s="23"/>
      <c r="P23" s="21"/>
      <c r="Q23" s="12">
        <v>34298</v>
      </c>
      <c r="R23" s="12"/>
      <c r="S23" s="12">
        <v>34297.83</v>
      </c>
      <c r="T23" s="12"/>
      <c r="U23" s="68">
        <f>S23/Q23</f>
        <v>0.99999504344276635</v>
      </c>
      <c r="V23" s="12"/>
      <c r="W23" s="12"/>
      <c r="X23" s="12"/>
      <c r="Y23" s="12"/>
      <c r="Z23" s="12"/>
      <c r="AA23" s="68" t="e">
        <f>Y23/W23</f>
        <v>#DIV/0!</v>
      </c>
      <c r="AB23" s="79">
        <f t="shared" si="2"/>
        <v>0</v>
      </c>
    </row>
    <row r="24" spans="1:28" ht="16.5" customHeight="1">
      <c r="A24" s="11"/>
      <c r="B24" s="108">
        <v>7</v>
      </c>
      <c r="C24" s="109"/>
      <c r="D24" s="109"/>
      <c r="E24" s="109"/>
      <c r="F24" s="109"/>
      <c r="G24" s="109"/>
      <c r="H24" s="109"/>
      <c r="I24" s="109"/>
      <c r="J24" s="109"/>
      <c r="K24" s="109"/>
      <c r="L24" s="24" t="s">
        <v>13</v>
      </c>
      <c r="M24" s="22">
        <v>7</v>
      </c>
      <c r="N24" s="22">
        <v>7</v>
      </c>
      <c r="O24" s="23">
        <v>0</v>
      </c>
      <c r="P24" s="21"/>
      <c r="Q24" s="12">
        <f>Q25</f>
        <v>1249400</v>
      </c>
      <c r="R24" s="12"/>
      <c r="S24" s="12">
        <f>S25</f>
        <v>1236358.6100000001</v>
      </c>
      <c r="T24" s="12"/>
      <c r="U24" s="68">
        <f t="shared" si="0"/>
        <v>0.98956187770129667</v>
      </c>
      <c r="V24" s="12"/>
      <c r="W24" s="12">
        <f>W25</f>
        <v>1399512.11</v>
      </c>
      <c r="X24" s="12"/>
      <c r="Y24" s="12">
        <f>Y25</f>
        <v>1399512.11</v>
      </c>
      <c r="Z24" s="12"/>
      <c r="AA24" s="68">
        <f t="shared" si="1"/>
        <v>1</v>
      </c>
      <c r="AB24" s="79">
        <f t="shared" si="2"/>
        <v>1.1319629261933963</v>
      </c>
    </row>
    <row r="25" spans="1:28" ht="60" customHeight="1">
      <c r="A25" s="11"/>
      <c r="B25" s="108" t="s">
        <v>11</v>
      </c>
      <c r="C25" s="109"/>
      <c r="D25" s="109"/>
      <c r="E25" s="109"/>
      <c r="F25" s="109"/>
      <c r="G25" s="109"/>
      <c r="H25" s="109"/>
      <c r="I25" s="109"/>
      <c r="J25" s="109"/>
      <c r="K25" s="109"/>
      <c r="L25" s="24" t="s">
        <v>12</v>
      </c>
      <c r="M25" s="22">
        <v>7</v>
      </c>
      <c r="N25" s="22">
        <v>7</v>
      </c>
      <c r="O25" s="23"/>
      <c r="P25" s="21"/>
      <c r="Q25" s="12">
        <v>1249400</v>
      </c>
      <c r="R25" s="12"/>
      <c r="S25" s="12">
        <v>1236358.6100000001</v>
      </c>
      <c r="T25" s="12"/>
      <c r="U25" s="68">
        <f t="shared" si="0"/>
        <v>0.98956187770129667</v>
      </c>
      <c r="V25" s="12"/>
      <c r="W25" s="12">
        <v>1399512.11</v>
      </c>
      <c r="X25" s="12"/>
      <c r="Y25" s="12">
        <v>1399512.11</v>
      </c>
      <c r="Z25" s="12"/>
      <c r="AA25" s="68">
        <f t="shared" si="1"/>
        <v>1</v>
      </c>
      <c r="AB25" s="79">
        <f t="shared" si="2"/>
        <v>1.1319629261933963</v>
      </c>
    </row>
    <row r="26" spans="1:28" ht="12.75" customHeight="1" thickBot="1">
      <c r="A26" s="11"/>
      <c r="B26" s="106">
        <v>10</v>
      </c>
      <c r="C26" s="107"/>
      <c r="D26" s="107"/>
      <c r="E26" s="107"/>
      <c r="F26" s="107"/>
      <c r="G26" s="107"/>
      <c r="H26" s="107"/>
      <c r="I26" s="107"/>
      <c r="J26" s="107"/>
      <c r="K26" s="107"/>
      <c r="L26" s="80" t="s">
        <v>10</v>
      </c>
      <c r="M26" s="81">
        <v>10</v>
      </c>
      <c r="N26" s="81">
        <v>0</v>
      </c>
      <c r="O26" s="82">
        <v>0</v>
      </c>
      <c r="P26" s="83"/>
      <c r="Q26" s="84">
        <f>Q27</f>
        <v>1500</v>
      </c>
      <c r="R26" s="85"/>
      <c r="S26" s="84">
        <f>S27</f>
        <v>0</v>
      </c>
      <c r="T26" s="85"/>
      <c r="U26" s="86">
        <f t="shared" si="0"/>
        <v>0</v>
      </c>
      <c r="V26" s="85"/>
      <c r="W26" s="84">
        <f>W27</f>
        <v>1500</v>
      </c>
      <c r="X26" s="85"/>
      <c r="Y26" s="84">
        <f>Y27</f>
        <v>0</v>
      </c>
      <c r="Z26" s="85"/>
      <c r="AA26" s="86">
        <f t="shared" si="1"/>
        <v>0</v>
      </c>
      <c r="AB26" s="87" t="e">
        <f t="shared" si="2"/>
        <v>#DIV/0!</v>
      </c>
    </row>
    <row r="27" spans="1:28" ht="12.75" customHeight="1">
      <c r="A27" s="11"/>
      <c r="B27" s="108">
        <v>3</v>
      </c>
      <c r="C27" s="109"/>
      <c r="D27" s="109"/>
      <c r="E27" s="109"/>
      <c r="F27" s="109"/>
      <c r="G27" s="109"/>
      <c r="H27" s="109"/>
      <c r="I27" s="109"/>
      <c r="J27" s="109"/>
      <c r="K27" s="109"/>
      <c r="L27" s="27" t="s">
        <v>9</v>
      </c>
      <c r="M27" s="28">
        <v>10</v>
      </c>
      <c r="N27" s="28">
        <v>3</v>
      </c>
      <c r="O27" s="29"/>
      <c r="P27" s="25"/>
      <c r="Q27" s="26">
        <f>Q28</f>
        <v>1500</v>
      </c>
      <c r="R27" s="26"/>
      <c r="S27" s="26">
        <f>S28</f>
        <v>0</v>
      </c>
      <c r="T27" s="26"/>
      <c r="U27" s="69">
        <f t="shared" si="0"/>
        <v>0</v>
      </c>
      <c r="V27" s="43"/>
      <c r="W27" s="26">
        <f>W28</f>
        <v>1500</v>
      </c>
      <c r="X27" s="43"/>
      <c r="Y27" s="26">
        <f>Y28</f>
        <v>0</v>
      </c>
      <c r="Z27" s="43"/>
      <c r="AA27" s="69">
        <f t="shared" si="1"/>
        <v>0</v>
      </c>
      <c r="AB27" s="77" t="e">
        <f t="shared" si="2"/>
        <v>#DIV/0!</v>
      </c>
    </row>
    <row r="28" spans="1:28" ht="38.25" customHeight="1">
      <c r="A28" s="11"/>
      <c r="B28" s="108" t="s">
        <v>7</v>
      </c>
      <c r="C28" s="109"/>
      <c r="D28" s="109"/>
      <c r="E28" s="109"/>
      <c r="F28" s="109"/>
      <c r="G28" s="109"/>
      <c r="H28" s="109"/>
      <c r="I28" s="109"/>
      <c r="J28" s="109"/>
      <c r="K28" s="109"/>
      <c r="L28" s="24" t="s">
        <v>8</v>
      </c>
      <c r="M28" s="22">
        <v>10</v>
      </c>
      <c r="N28" s="22">
        <v>3</v>
      </c>
      <c r="O28" s="23"/>
      <c r="P28" s="21"/>
      <c r="Q28" s="12">
        <v>1500</v>
      </c>
      <c r="R28" s="12"/>
      <c r="S28" s="12"/>
      <c r="T28" s="12"/>
      <c r="U28" s="68">
        <f t="shared" si="0"/>
        <v>0</v>
      </c>
      <c r="V28" s="44"/>
      <c r="W28" s="12">
        <v>1500</v>
      </c>
      <c r="X28" s="44"/>
      <c r="Y28" s="12"/>
      <c r="Z28" s="44"/>
      <c r="AA28" s="68">
        <f t="shared" si="1"/>
        <v>0</v>
      </c>
      <c r="AB28" s="79" t="e">
        <f t="shared" si="2"/>
        <v>#DIV/0!</v>
      </c>
    </row>
    <row r="29" spans="1:28" ht="12.75" customHeight="1" thickBot="1">
      <c r="A29" s="11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12" t="s">
        <v>6</v>
      </c>
      <c r="M29" s="113"/>
      <c r="N29" s="113"/>
      <c r="O29" s="113"/>
      <c r="P29" s="73"/>
      <c r="Q29" s="74">
        <f>Q26+Q19+Q14+Q11</f>
        <v>1564533</v>
      </c>
      <c r="R29" s="75"/>
      <c r="S29" s="74">
        <f>S26+S19+S14+S11</f>
        <v>1429891.4400000002</v>
      </c>
      <c r="T29" s="76"/>
      <c r="U29" s="66">
        <f t="shared" si="0"/>
        <v>0.91394137419920207</v>
      </c>
      <c r="V29" s="76"/>
      <c r="W29" s="74">
        <f>W26+W19+W14+W11</f>
        <v>3097172.1100000003</v>
      </c>
      <c r="X29" s="76"/>
      <c r="Y29" s="74">
        <f>Y26+Y19+Y14+Y11</f>
        <v>1597356</v>
      </c>
      <c r="Z29" s="76"/>
      <c r="AA29" s="66">
        <f t="shared" si="1"/>
        <v>0.51574660473098466</v>
      </c>
      <c r="AB29" s="67">
        <f t="shared" si="2"/>
        <v>1.1171169749781842</v>
      </c>
    </row>
    <row r="30" spans="1:28" ht="12.75" customHeight="1">
      <c r="A30" s="20"/>
      <c r="B30" s="45"/>
      <c r="C30" s="45"/>
      <c r="D30" s="45"/>
      <c r="E30" s="45"/>
      <c r="F30" s="45"/>
      <c r="G30" s="45"/>
      <c r="H30" s="45"/>
      <c r="I30" s="45"/>
      <c r="J30" s="45"/>
      <c r="K30" s="45"/>
      <c r="L30" s="46"/>
      <c r="M30" s="46"/>
      <c r="N30" s="46"/>
      <c r="O30" s="46"/>
      <c r="P30" s="45"/>
      <c r="Q30" s="47"/>
      <c r="R30" s="48"/>
      <c r="S30" s="49"/>
      <c r="T30" s="49"/>
      <c r="U30" s="50"/>
      <c r="V30" s="49"/>
      <c r="W30" s="49"/>
      <c r="X30" s="49"/>
      <c r="Y30" s="49"/>
      <c r="Z30" s="49"/>
      <c r="AA30" s="50"/>
      <c r="AB30" s="51"/>
    </row>
    <row r="31" spans="1:28" ht="12.75" customHeight="1">
      <c r="A31" s="3" t="s">
        <v>4</v>
      </c>
      <c r="B31" s="3"/>
      <c r="C31" s="3"/>
      <c r="D31" s="3"/>
      <c r="E31" s="3"/>
      <c r="F31" s="3"/>
      <c r="G31" s="3"/>
      <c r="H31" s="3"/>
      <c r="I31" s="3"/>
      <c r="J31" s="3"/>
      <c r="K31" s="8"/>
      <c r="L31" s="3"/>
      <c r="M31" s="3"/>
      <c r="N31" s="3"/>
      <c r="O31" s="3"/>
      <c r="P31" s="3"/>
      <c r="Q31" s="3"/>
      <c r="R31" s="2"/>
      <c r="S31" s="3"/>
      <c r="T31" s="2"/>
      <c r="U31" s="7" t="s">
        <v>3</v>
      </c>
      <c r="V31" s="7" t="s">
        <v>3</v>
      </c>
      <c r="W31" s="3"/>
      <c r="X31" s="2"/>
      <c r="Y31" s="3"/>
      <c r="Z31" s="3"/>
      <c r="AA31" s="2"/>
      <c r="AB31" s="2"/>
    </row>
    <row r="32" spans="1:28" ht="11.25" customHeigh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6"/>
      <c r="Q32" s="6"/>
      <c r="R32" s="5" t="s">
        <v>2</v>
      </c>
      <c r="S32" s="3"/>
      <c r="T32" s="2"/>
      <c r="U32" s="5" t="s">
        <v>1</v>
      </c>
      <c r="V32" s="4" t="s">
        <v>1</v>
      </c>
      <c r="W32" s="3"/>
      <c r="X32" s="2"/>
      <c r="Y32" s="3"/>
      <c r="Z32" s="3"/>
      <c r="AA32" s="2"/>
      <c r="AB32" s="2"/>
    </row>
    <row r="33" spans="1:28" ht="12.75" customHeight="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2"/>
      <c r="AB33" s="2"/>
    </row>
    <row r="34" spans="1:28" ht="12.75" customHeight="1">
      <c r="A34" s="2" t="s">
        <v>0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</row>
  </sheetData>
  <mergeCells count="30">
    <mergeCell ref="L29:O29"/>
    <mergeCell ref="U8:U9"/>
    <mergeCell ref="W8:W9"/>
    <mergeCell ref="AB8:AB9"/>
    <mergeCell ref="L5:AB5"/>
    <mergeCell ref="O8:O9"/>
    <mergeCell ref="N8:N9"/>
    <mergeCell ref="AA8:AA9"/>
    <mergeCell ref="V8:V9"/>
    <mergeCell ref="Z8:Z9"/>
    <mergeCell ref="Y8:Y9"/>
    <mergeCell ref="S8:S9"/>
    <mergeCell ref="T8:T9"/>
    <mergeCell ref="Q8:Q9"/>
    <mergeCell ref="L8:L9"/>
    <mergeCell ref="M8:M9"/>
    <mergeCell ref="B28:K28"/>
    <mergeCell ref="B27:K27"/>
    <mergeCell ref="B26:K26"/>
    <mergeCell ref="B25:K25"/>
    <mergeCell ref="B24:K24"/>
    <mergeCell ref="B14:K14"/>
    <mergeCell ref="B13:K13"/>
    <mergeCell ref="B12:K12"/>
    <mergeCell ref="B11:K11"/>
    <mergeCell ref="B21:K21"/>
    <mergeCell ref="B20:K20"/>
    <mergeCell ref="B19:K19"/>
    <mergeCell ref="B18:K18"/>
    <mergeCell ref="B17:K17"/>
  </mergeCells>
  <pageMargins left="0.78740157480314998" right="0.39370078740157499" top="0.78740157480314998" bottom="0.39370078740157499" header="0.499999992490753" footer="0.499999992490753"/>
  <pageSetup paperSize="9" scale="95" fitToHeight="0" orientation="landscape" verticalDpi="0" r:id="rId1"/>
  <headerFooter alignWithMargins="0">
    <oddHeader>&amp;CСтраница 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Свод росписи расходов_5</vt:lpstr>
      <vt:lpstr>'Свод росписи расходов_5'!Заголовки_для_печати</vt:lpstr>
    </vt:vector>
  </TitlesOfParts>
  <Company>ФУ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</dc:creator>
  <cp:lastModifiedBy>Admin</cp:lastModifiedBy>
  <cp:lastPrinted>2016-09-30T10:02:20Z</cp:lastPrinted>
  <dcterms:created xsi:type="dcterms:W3CDTF">2016-09-30T09:36:25Z</dcterms:created>
  <dcterms:modified xsi:type="dcterms:W3CDTF">2017-01-20T16:16:48Z</dcterms:modified>
</cp:coreProperties>
</file>